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322520" localSheetId="2">'Лист3'!#REF!</definedName>
    <definedName name="sub_322520" localSheetId="3">'Лист4'!#REF!</definedName>
    <definedName name="_xlnm.Print_Area" localSheetId="0">'Лист1'!$A$1:$F$64</definedName>
    <definedName name="_xlnm.Print_Area" localSheetId="2">'Лист3'!$A$1:$J$157</definedName>
    <definedName name="_xlnm.Print_Area" localSheetId="3">'Лист4'!$A$1:$K$158</definedName>
  </definedNames>
  <calcPr fullCalcOnLoad="1" refMode="R1C1"/>
</workbook>
</file>

<file path=xl/sharedStrings.xml><?xml version="1.0" encoding="utf-8"?>
<sst xmlns="http://schemas.openxmlformats.org/spreadsheetml/2006/main" count="1383" uniqueCount="351">
  <si>
    <t>КОД</t>
  </si>
  <si>
    <t>Наименование дохода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</si>
  <si>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</si>
  <si>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</si>
  <si>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</si>
  <si>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</si>
  <si>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</si>
  <si>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</si>
  <si>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</si>
  <si>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</si>
  <si>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сельхозналог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</si>
  <si>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</si>
  <si>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</si>
  <si>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</si>
  <si>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</si>
  <si>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</si>
  <si>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</si>
  <si>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</si>
  <si>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</si>
  <si>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</si>
  <si>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</si>
  <si>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</si>
  <si>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</si>
  <si>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</si>
  <si>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</si>
  <si>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</si>
  <si>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</si>
  <si>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ВСЕГО</t>
  </si>
  <si>
    <t xml:space="preserve"> </t>
  </si>
  <si>
    <t>Глава Братского сельского поселения</t>
  </si>
  <si>
    <t>Усть-Лабинский района</t>
  </si>
  <si>
    <t xml:space="preserve">                                                                                                                                                                                                       тыс.руб.</t>
  </si>
  <si>
    <t>Усть-Лабинского района</t>
  </si>
  <si>
    <t>№ п/п</t>
  </si>
  <si>
    <t>Код</t>
  </si>
  <si>
    <t>Наименование КФСР</t>
  </si>
  <si>
    <t>Всего расходов</t>
  </si>
  <si>
    <t>в том числе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</si>
  <si>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</si>
  <si>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</si>
  <si>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</si>
  <si>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</si>
  <si>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</si>
  <si>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тыс.руб.</t>
  </si>
  <si>
    <t>0100</t>
  </si>
  <si>
    <t>0102</t>
  </si>
  <si>
    <t>0104</t>
  </si>
  <si>
    <t>0200</t>
  </si>
  <si>
    <t>0300</t>
  </si>
  <si>
    <t>0500</t>
  </si>
  <si>
    <t xml:space="preserve">Наименование </t>
  </si>
  <si>
    <t>Рз</t>
  </si>
  <si>
    <t>ПР</t>
  </si>
  <si>
    <t>Осуществление первичного воинского учета на территориях, где отсутствуют военные комиссариаты</t>
  </si>
  <si>
    <t>01</t>
  </si>
  <si>
    <t>02</t>
  </si>
  <si>
    <t>03</t>
  </si>
  <si>
    <t>05</t>
  </si>
  <si>
    <t>04</t>
  </si>
  <si>
    <t>09</t>
  </si>
  <si>
    <t>Приложение №3</t>
  </si>
  <si>
    <t>(тыс.руб.)</t>
  </si>
  <si>
    <t xml:space="preserve">Субвенции местным бюджетам на выполнение передаваемых полномочий субъектов Российской Федерации </t>
  </si>
  <si>
    <t>0800</t>
  </si>
  <si>
    <t>0801</t>
  </si>
  <si>
    <t>Культура</t>
  </si>
  <si>
    <t>Благоустройство</t>
  </si>
  <si>
    <t>08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</si>
  <si>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</si>
  <si>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ИСПОЛНЕНИЕ РАСПРЕДЕЛЕНИЯ РАСХОДОВ</t>
  </si>
  <si>
    <t>1 06 01000 00 0000 110</t>
  </si>
  <si>
    <t>Другие общегосударственные вопросы</t>
  </si>
  <si>
    <t>0203</t>
  </si>
  <si>
    <t>0503</t>
  </si>
  <si>
    <t>Приложение №1</t>
  </si>
  <si>
    <t>Приложение №2</t>
  </si>
  <si>
    <t>0310</t>
  </si>
  <si>
    <t>Обеспечение пожарной безопасности</t>
  </si>
  <si>
    <t>0700</t>
  </si>
  <si>
    <t>0707</t>
  </si>
  <si>
    <t>07</t>
  </si>
  <si>
    <t>12</t>
  </si>
  <si>
    <t>10</t>
  </si>
  <si>
    <t>Образование</t>
  </si>
  <si>
    <t>Молодежная политика и оздоровление детей</t>
  </si>
  <si>
    <t>Вед</t>
  </si>
  <si>
    <t>Г.М. Павлова</t>
  </si>
  <si>
    <t>0400</t>
  </si>
  <si>
    <t>Национальная экономика</t>
  </si>
  <si>
    <t>Уличное освещение</t>
  </si>
  <si>
    <t>к отчету об исполнении бюджета</t>
  </si>
  <si>
    <t>Братского сельского поселения</t>
  </si>
  <si>
    <t xml:space="preserve">к отчету об исполнении бюджета </t>
  </si>
  <si>
    <t>0412</t>
  </si>
  <si>
    <t>Другие вопросы в области национальной экономики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</si>
  <si>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</si>
  <si>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</si>
  <si>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>Национальна оборона</t>
  </si>
  <si>
    <t>Мобилизационная и вневойсковая подготовка</t>
  </si>
  <si>
    <t>ИСПОЛНЕНИЕ ВЕДОМСТВЕННОЙ СТРУКТУРЫ РАСХОДОВ</t>
  </si>
  <si>
    <t>0113</t>
  </si>
  <si>
    <t>Культура, кинематография</t>
  </si>
  <si>
    <t>1000</t>
  </si>
  <si>
    <t>1003</t>
  </si>
  <si>
    <t>Социальная политика</t>
  </si>
  <si>
    <t>Социальное обеспечение населения</t>
  </si>
  <si>
    <t>1100</t>
  </si>
  <si>
    <t>Физическая культура и спорт</t>
  </si>
  <si>
    <t>1101</t>
  </si>
  <si>
    <t>Физическая культура</t>
  </si>
  <si>
    <t>13</t>
  </si>
  <si>
    <t>11</t>
  </si>
  <si>
    <t>Физическая  культура</t>
  </si>
  <si>
    <t>0409</t>
  </si>
  <si>
    <t>Дорожное хозяйство (дорожные фонды)</t>
  </si>
  <si>
    <t>0505</t>
  </si>
  <si>
    <t>Другие вопросы в области жилищно-коммунального хозяйства</t>
  </si>
  <si>
    <t>Выполнение государственного (муниципального) задания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</si>
  <si>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</si>
  <si>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</si>
  <si>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</si>
  <si>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1 03 00000 00 0000 000</t>
  </si>
  <si>
    <t>1 03 02000 01 0000 110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</si>
  <si>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</si>
  <si>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</si>
  <si>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</si>
  <si>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</si>
  <si>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</si>
  <si>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ЦСР</t>
  </si>
  <si>
    <t>ВР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</si>
  <si>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</si>
  <si>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</si>
  <si>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</si>
  <si>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</si>
  <si>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</si>
  <si>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</si>
  <si>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</si>
  <si>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Закупки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</si>
  <si>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</si>
  <si>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</si>
  <si>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</si>
  <si>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</si>
  <si>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</si>
  <si>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Межбюджетные трансферты</t>
  </si>
  <si>
    <t>500</t>
  </si>
  <si>
    <t>Реализация мероприятий ведомственной целевой программы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</si>
  <si>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</si>
  <si>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</si>
  <si>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>Другие мероприятия в области благоустройства</t>
  </si>
  <si>
    <t>Прочие мероприятия по благоустройству поселения</t>
  </si>
  <si>
    <t>Озеленение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</si>
  <si>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</si>
  <si>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 учреждениям и иным некоммерческим организациям</t>
  </si>
  <si>
    <t>600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</si>
  <si>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</si>
  <si>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</si>
  <si>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</si>
  <si>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Социальное обеспечение и иные выплаты населению</t>
  </si>
  <si>
    <t>300</t>
  </si>
  <si>
    <t>Обеспечение населения услугами учреждений физической культуры и спорта</t>
  </si>
  <si>
    <t>Функционирование высшего должностного лица субъекта  Российской Федерации и муниципального образования</t>
  </si>
  <si>
    <t>Налоговые и неналоговые доходы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</si>
  <si>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</si>
  <si>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</si>
  <si>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</si>
  <si>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</si>
  <si>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</si>
  <si>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</si>
  <si>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</si>
  <si>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</si>
  <si>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</si>
  <si>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</si>
  <si>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</si>
  <si>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</si>
  <si>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</si>
  <si>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</si>
  <si>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</si>
  <si>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</si>
  <si>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</si>
  <si>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</si>
  <si>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</si>
  <si>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1 03 02230 01 0000 110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</si>
  <si>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</si>
  <si>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</si>
  <si>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1 05 03010 01 0000 110</t>
  </si>
  <si>
    <t>1 05 03020 01 0000 110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</si>
  <si>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</si>
  <si>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</si>
  <si>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</si>
  <si>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</si>
  <si>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</si>
  <si>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1 06 06040 00 0000 110</t>
  </si>
  <si>
    <t>1 06 06030 00 0000 110</t>
  </si>
  <si>
    <t>1 06 06043 10 0000 110</t>
  </si>
  <si>
    <t>50 1 0000190</t>
  </si>
  <si>
    <t>50 1 0000000</t>
  </si>
  <si>
    <t>50 0 0000000</t>
  </si>
  <si>
    <t>51 0 0000000</t>
  </si>
  <si>
    <t>51 1 0000000</t>
  </si>
  <si>
    <t>51 1 0000190</t>
  </si>
  <si>
    <t>51 2 0060190</t>
  </si>
  <si>
    <t>51 2 0000000</t>
  </si>
  <si>
    <t>51 3 0000000</t>
  </si>
  <si>
    <t>51 3 0000190</t>
  </si>
  <si>
    <t>53 0 0000000</t>
  </si>
  <si>
    <t>53 0 00010070</t>
  </si>
  <si>
    <t>54 0 0010070</t>
  </si>
  <si>
    <t>54 0 0000000</t>
  </si>
  <si>
    <t>55 0 0010070</t>
  </si>
  <si>
    <t>55 0 0000000</t>
  </si>
  <si>
    <t>56 0 0000000</t>
  </si>
  <si>
    <t>56 0 0010070</t>
  </si>
  <si>
    <t>57 0 0000000</t>
  </si>
  <si>
    <t>57 0 0010070</t>
  </si>
  <si>
    <t>70 0 0000000</t>
  </si>
  <si>
    <t>70 0 0010070</t>
  </si>
  <si>
    <t>58 0 0000000</t>
  </si>
  <si>
    <t>58 0 0010070</t>
  </si>
  <si>
    <t>61 0 0000000</t>
  </si>
  <si>
    <t>61 2 0000000</t>
  </si>
  <si>
    <t>62 0 0000000</t>
  </si>
  <si>
    <t>62 0 0010070</t>
  </si>
  <si>
    <t>64 0 0000000</t>
  </si>
  <si>
    <t>64 0 0010100</t>
  </si>
  <si>
    <t>64 0 0010110</t>
  </si>
  <si>
    <t>64 0 0010120</t>
  </si>
  <si>
    <t>65 0 0000000</t>
  </si>
  <si>
    <t>66 0 0000000</t>
  </si>
  <si>
    <t>66 0 0010070</t>
  </si>
  <si>
    <t>67 0 0000000</t>
  </si>
  <si>
    <t>67 3 0000000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</si>
  <si>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</si>
  <si>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69 0 0000590</t>
  </si>
  <si>
    <t>68 0 0000000</t>
  </si>
  <si>
    <t>68 0 0010070</t>
  </si>
  <si>
    <t>Приложение №4</t>
  </si>
  <si>
    <t>Прочие субсидии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</si>
  <si>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</si>
  <si>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2 02 15001 00 0000 151</t>
  </si>
  <si>
    <t>Дотации  бюджетам сельских поселений на выравнивание бюджетной обеспеченности</t>
  </si>
  <si>
    <t>2 02 15001 10 0000 151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</si>
  <si>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</si>
  <si>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</si>
  <si>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</si>
  <si>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2 02 29999 10 0000 151</t>
  </si>
  <si>
    <t>2 02 30000 00 0000 151</t>
  </si>
  <si>
    <t xml:space="preserve">Субвенции бюджетам бюджетной системы Российской Федерации </t>
  </si>
  <si>
    <t xml:space="preserve">Субвенции бюджетам на осуществление  первичного воинского учета на территориях, где отсутствуют военные комиссариаты </t>
  </si>
  <si>
    <t>2 02 35118 00 0000 151</t>
  </si>
  <si>
    <t xml:space="preserve"> 2 02 35118 10 0000 151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</si>
  <si>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</si>
  <si>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2 02 30024 00 0000 151</t>
  </si>
  <si>
    <t>2 02 30024 10 0000 151</t>
  </si>
  <si>
    <t>2 18 00000 00 0000 000</t>
  </si>
  <si>
    <t>2 18 00000 10 0000 151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</si>
  <si>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</si>
  <si>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</si>
  <si>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</si>
  <si>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0314</t>
  </si>
  <si>
    <t>Другие вопросы в области национальной безопасности и правоохранительной деятельности</t>
  </si>
  <si>
    <t>1300</t>
  </si>
  <si>
    <t>1301</t>
  </si>
  <si>
    <t>Обслуживание государственного и муниципального долга</t>
  </si>
  <si>
    <t>Обслуживание государственного  и муниципального долга</t>
  </si>
  <si>
    <t>464,6</t>
  </si>
  <si>
    <t>52 1 0000000</t>
  </si>
  <si>
    <t>52 1 0010070</t>
  </si>
  <si>
    <t>51 5 0051180</t>
  </si>
  <si>
    <t>51 5 0000000</t>
  </si>
  <si>
    <t>14</t>
  </si>
  <si>
    <t>59 0 0000000</t>
  </si>
  <si>
    <t>59 0 0010070</t>
  </si>
  <si>
    <t>61 2 0010070</t>
  </si>
  <si>
    <t>65 0 0000590</t>
  </si>
  <si>
    <t>76 0 0000000</t>
  </si>
  <si>
    <t>760 0010070</t>
  </si>
  <si>
    <t>76 0 0010070</t>
  </si>
  <si>
    <t>67 2 0000000</t>
  </si>
  <si>
    <t>67 2 0000590</t>
  </si>
  <si>
    <t>67 1 0000000</t>
  </si>
  <si>
    <t>67 1 0000590</t>
  </si>
  <si>
    <t>Обслуживание государственого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</si>
  <si>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</si>
  <si>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</si>
  <si>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77 0 0009500</t>
  </si>
  <si>
    <t>Обслуживание государственного (муниципального) долга</t>
  </si>
  <si>
    <t>700</t>
  </si>
  <si>
    <t>77 0 0000000</t>
  </si>
  <si>
    <t>69 0 0000000</t>
  </si>
  <si>
    <t>за 2018 год</t>
  </si>
  <si>
    <t>Исполнение бюджета Братского сельского поселения Усть-Лабинского района                                                      за  2018 год</t>
  </si>
  <si>
    <t>Бюджет утвержденный решением  на 2018г.</t>
  </si>
  <si>
    <t>Уточненная сводная бюджетная роспись на 2018г.</t>
  </si>
  <si>
    <t xml:space="preserve">Исполне  но за 2018г. </t>
  </si>
  <si>
    <t xml:space="preserve">% исполнения уточненной бюджетной росписи за 2018 год 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</si>
  <si>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</si>
  <si>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</si>
  <si>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</si>
  <si>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</si>
  <si>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ИСПОЛНЕНИЕ  РАСПРЕДЕЛЕНИЯ РАСХОДОВ                                                                                                                             бюджета Братского сельского поселения Усть-Лабинского района по разделам и подразделам функциональной классификации расходов Российской Федерации за 2018 год</t>
  </si>
  <si>
    <t>Бюджет утвержденный решением на 2018г.</t>
  </si>
  <si>
    <t>Уточненная сводная бюджетная роспись на 2018год</t>
  </si>
  <si>
    <t xml:space="preserve">Исполнено за 2018г. </t>
  </si>
  <si>
    <t>0502</t>
  </si>
  <si>
    <t>Коммунальное хозяйство</t>
  </si>
  <si>
    <t>бюджета Братского сельского поселения Усть-Лабинского района за 2018 год по разделам, подразделам, целевым статьям и видам расходов функциональной классификации расходов Российской Федерации</t>
  </si>
  <si>
    <t>Бюджет, утвержденный решением за 2018 год</t>
  </si>
  <si>
    <t>Уточненная бюджетная роспись за 2018 года</t>
  </si>
  <si>
    <t>809,7</t>
  </si>
  <si>
    <t>3649</t>
  </si>
  <si>
    <t>13,2</t>
  </si>
  <si>
    <t>12,8</t>
  </si>
  <si>
    <t>Ведомственная целевая программа «Проведение статистического наблюдения за бюджетами домашних хозяйств населенных пунктов Братского сельского поселения Усть-Лабинского района на 2018 год»</t>
  </si>
  <si>
    <t>Ведомственная целевая программа "Информационное освещение деятельности органов местного самоуправления Братского сельского поселения Усть-Лабинского района на 2018 год"</t>
  </si>
  <si>
    <t>Ведомственная целевая программа "Повышение эффективности управления муниципальной собственностью Братского сельского поселения Усть-Лабинского района на 2018 год"</t>
  </si>
  <si>
    <t>Ведомственная целевая программа "Развитие муниципальной службы в Братском сельском поселении Усть-Лабинского района в 2018 году"</t>
  </si>
  <si>
    <t>Ведомственная целевая программа "Развитие Братского сельского поселения Усть-Лабинского района и создание условий для реализации конституционных полномочий местного самоуправления, укрепление материально-технической базы администрации Братского сельского поселения Усть-Лабинского района  на 2018 год"</t>
  </si>
  <si>
    <t>Ведомственная целевая программа "Развитие системы органов территориального общественного самоуправления в Братском сельском поселении Усть-Лабинского района на 2018 год"</t>
  </si>
  <si>
    <t>Ведомственная целевая программа "Противодействие коррупции в Братском сельском поселении Усть-Лабинского района на 2018 год"</t>
  </si>
  <si>
    <t>Ведомственная целевая программа "Обеспечение первичных мер пожарной безопасности  на территории Братского сельского поселения Усть-Лабинского района на 2018 год"</t>
  </si>
  <si>
    <t>Ведомственная целевая программа "Осуществление мероприятий по обеспечению безопасности людей на водных объектах, расположенных  на территории Братского сельского поселения Усть-Лабинского района на 2018 год"</t>
  </si>
  <si>
    <t>Ведомственная целевая программа "Содержание, и ремонт автомобильных дорог общего пользования   на территории Братского сельского поселения Усть-Лабинского района на 2018год"</t>
  </si>
  <si>
    <t>Подпрограмма "Строительство, реконструкция, капитальный ремонт и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</si>
  <si>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Строительство, реконструкция, капитальный ремонт и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</si>
  <si>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61 2 02 00000</t>
  </si>
  <si>
    <t>61 2 02 S2440</t>
  </si>
  <si>
    <t>Мероприятия в рамках управления имуществом муниципального образования</t>
  </si>
  <si>
    <t>Мероприятия по землеустройству и землепользованию</t>
  </si>
  <si>
    <t>Закупки товаров, работ, услуг для обеспечения государственных (муниципальных) нужд</t>
  </si>
  <si>
    <t>52 0 0000000</t>
  </si>
  <si>
    <t>52 0 0010090</t>
  </si>
  <si>
    <t>Ведомственная целевая программа "Развитие  малого и среднего предпринимательства на территории Братского сельского поселения Усть-Лабинского района на 2018 год"</t>
  </si>
  <si>
    <t>Ведомственная целевая программа "Развитие  жилищно-коммунального хозяйства на территории Братского сельского поселения Усть-Лабинского района на 2018 год"</t>
  </si>
  <si>
    <t>Ведомственная целевая программа "Приобретение и ремонт муниципального имущества для благоустройства на территории Братского сельского поселения Усть-Лабинского района на 2018 год"</t>
  </si>
  <si>
    <t>63 0 00 00000</t>
  </si>
  <si>
    <t>63 0 00 10070</t>
  </si>
  <si>
    <t>73 0 00 00000</t>
  </si>
  <si>
    <t>73 0 00 10070</t>
  </si>
  <si>
    <t>Предоставление субсидий на софинансирование расходных обязательств Братского сельского поселения Усть-Лабинского района по организации благоустройства территории Братского сельского поселения Усть-Лабинского района, орган территориального общественного самоуправления которого является победителем краевого конкурса на звание "Лучший орган территориального общественного самоуправления"</t>
  </si>
  <si>
    <t>Реализация мероприятия "Предоставление субсидий на софинансирование расходных обязательств Братского сельского поселения Усть-Лабинского района по организации благоустройства территории Братского сельского поселения Усть-Лабинского района, орган территориального общественного самоуправления которого является победителем краевого конкурса на звание "Лучший орган территориального общественного самоуправления"</t>
  </si>
  <si>
    <t>64 0 01 00000</t>
  </si>
  <si>
    <t>64 0 01 S0170</t>
  </si>
  <si>
    <t>Ведомственная целевая программа "Погашение задолженности МБУ "Восхождение" Братского сельского поселения Усть-Лабинского района в 2018 году"</t>
  </si>
  <si>
    <t>Ведомственная целевая программа "Организация и осуществление мероприятий по работе с детьми и молодежью" на территории Братского сельского поселения Усть-Лабинского района на 2018 год"</t>
  </si>
  <si>
    <t>Ведомственная целевая программа «Кадровое обеспечение сферы культуры и искусства Братского сельского поселения Усть-Лабинского района на 2018 год"</t>
  </si>
  <si>
    <t xml:space="preserve">бюджета Братского сельского поселения Усть-Лабинского района за 2018 год </t>
  </si>
  <si>
    <t>67 3 0300000</t>
  </si>
  <si>
    <t>Реализация мероприятий по поэтапному повышению уровня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</si>
  <si>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>67 3 03S0120</t>
  </si>
  <si>
    <t>Поэтапное повышение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</si>
  <si>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>Ведомственная целевая программа "Социальная поддержка отдельных категорий населения Братского сельского поселения Усть-Лабинского района на 2018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</si>
</sst>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  <numFmt numFmtId="179" formatCode="#,##0.0&quot;р.&quot;"/>
  </numFmts>
  <fonts count="34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12" fillId="0" borderId="3">
      <alignment horizontal="left" vertical="top"/>
      <protection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12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3" fillId="0" borderId="0">
      <alignment horizontal="left" vertical="top"/>
      <protection/>
    </xf>
    <xf numFmtId="0" fontId="24" fillId="0" borderId="7" applyNumberFormat="0" applyFill="0" applyAlignment="0" applyProtection="0"/>
    <xf numFmtId="0" fontId="25" fillId="25" borderId="8" applyNumberFormat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30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176" fontId="3" fillId="0" borderId="12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 wrapText="1"/>
    </xf>
    <xf numFmtId="176" fontId="4" fillId="0" borderId="12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1" fillId="0" borderId="12" xfId="0" applyFont="1" applyBorder="1" applyAlignment="1">
      <alignment horizontal="justify" vertical="top" wrapText="1"/>
    </xf>
    <xf numFmtId="176" fontId="11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 vertical="top" wrapText="1"/>
    </xf>
    <xf numFmtId="176" fontId="3" fillId="0" borderId="12" xfId="0" applyNumberFormat="1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justify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justify" vertical="top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wrapText="1"/>
    </xf>
    <xf numFmtId="176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176" fontId="11" fillId="0" borderId="0" xfId="0" applyNumberFormat="1" applyFont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horizontal="center"/>
    </xf>
    <xf numFmtId="176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 vertical="top"/>
    </xf>
    <xf numFmtId="176" fontId="11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 vertical="top" wrapText="1"/>
    </xf>
    <xf numFmtId="178" fontId="3" fillId="0" borderId="12" xfId="0" applyNumberFormat="1" applyFont="1" applyBorder="1" applyAlignment="1">
      <alignment horizontal="right" vertical="top" wrapText="1"/>
    </xf>
    <xf numFmtId="178" fontId="4" fillId="0" borderId="12" xfId="0" applyNumberFormat="1" applyFont="1" applyBorder="1" applyAlignment="1">
      <alignment horizontal="right" vertical="top" wrapText="1"/>
    </xf>
    <xf numFmtId="178" fontId="4" fillId="0" borderId="12" xfId="0" applyNumberFormat="1" applyFont="1" applyFill="1" applyBorder="1" applyAlignment="1">
      <alignment horizontal="right" vertical="top" wrapText="1"/>
    </xf>
    <xf numFmtId="178" fontId="0" fillId="0" borderId="12" xfId="0" applyNumberFormat="1" applyBorder="1" applyAlignment="1">
      <alignment/>
    </xf>
    <xf numFmtId="178" fontId="11" fillId="0" borderId="12" xfId="0" applyNumberFormat="1" applyFont="1" applyBorder="1" applyAlignment="1">
      <alignment/>
    </xf>
    <xf numFmtId="176" fontId="11" fillId="0" borderId="12" xfId="0" applyNumberFormat="1" applyFont="1" applyBorder="1" applyAlignment="1">
      <alignment vertical="top"/>
    </xf>
    <xf numFmtId="178" fontId="4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11" fillId="0" borderId="12" xfId="0" applyFont="1" applyBorder="1" applyAlignment="1">
      <alignment horizontal="justify" vertical="top"/>
    </xf>
    <xf numFmtId="0" fontId="8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 vertical="top" wrapText="1"/>
    </xf>
    <xf numFmtId="176" fontId="9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11" fillId="28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 vertical="distributed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4" fillId="0" borderId="17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distributed"/>
    </xf>
    <xf numFmtId="0" fontId="11" fillId="0" borderId="20" xfId="0" applyFont="1" applyBorder="1" applyAlignment="1">
      <alignment horizontal="right"/>
    </xf>
    <xf numFmtId="0" fontId="11" fillId="0" borderId="0" xfId="0" applyFont="1" applyAlignment="1">
      <alignment horizontal="justify" vertical="top" wrapText="1"/>
    </xf>
    <xf numFmtId="0" fontId="11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ойства элементов измерения" xfId="77"/>
    <cellStyle name="Свойства элементов измерения [печать]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Элементы осей" xfId="84"/>
    <cellStyle name="Элементы осей [печать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23">
      <selection activeCell="G36" sqref="G36"/>
    </sheetView>
  </sheetViews>
  <sheetFormatPr defaultColWidth="9.00390625" defaultRowHeight="12.75"/>
  <cols>
    <col min="1" max="1" width="19.875" style="0" customWidth="1"/>
    <col min="2" max="2" width="41.00390625" style="0" customWidth="1"/>
    <col min="3" max="3" width="9.25390625" style="0" customWidth="1"/>
    <col min="5" max="5" width="9.00390625" style="0" customWidth="1"/>
    <col min="6" max="6" width="11.00390625" style="0" bestFit="1" customWidth="1"/>
  </cols>
  <sheetData>
    <row r="1" spans="2:8" ht="15.75">
      <c r="B1" s="79" t="s">
        <v>74</v>
      </c>
      <c r="C1" s="79"/>
      <c r="D1" s="79"/>
      <c r="E1" s="79"/>
      <c r="F1" s="79"/>
      <c r="G1" s="6"/>
      <c r="H1" s="6"/>
    </row>
    <row r="2" spans="2:8" ht="15.75">
      <c r="B2" s="79" t="s">
        <v>90</v>
      </c>
      <c r="C2" s="79"/>
      <c r="D2" s="79"/>
      <c r="E2" s="79"/>
      <c r="F2" s="79"/>
      <c r="G2" s="6"/>
      <c r="H2" s="6"/>
    </row>
    <row r="3" spans="2:8" ht="15.75">
      <c r="B3" s="5"/>
      <c r="C3" s="79" t="s">
        <v>91</v>
      </c>
      <c r="D3" s="79"/>
      <c r="E3" s="79"/>
      <c r="F3" s="79"/>
      <c r="G3" s="6"/>
      <c r="H3" s="6"/>
    </row>
    <row r="4" spans="2:8" ht="15.75">
      <c r="B4" s="79" t="s">
        <v>32</v>
      </c>
      <c r="C4" s="79"/>
      <c r="D4" s="79"/>
      <c r="E4" s="79"/>
      <c r="F4" s="79"/>
      <c r="G4" s="6"/>
      <c r="H4" s="6"/>
    </row>
    <row r="5" spans="2:8" ht="15.75">
      <c r="B5" s="80" t="s">
        <v>289</v>
      </c>
      <c r="C5" s="80"/>
      <c r="D5" s="80"/>
      <c r="E5" s="80"/>
      <c r="F5" s="80"/>
      <c r="G5" s="6"/>
      <c r="H5" s="6"/>
    </row>
    <row r="6" spans="2:8" ht="13.5" customHeight="1">
      <c r="B6" s="79"/>
      <c r="C6" s="79"/>
      <c r="D6" s="79"/>
      <c r="E6" s="79"/>
      <c r="F6" s="79"/>
      <c r="G6" s="6"/>
      <c r="H6" s="6"/>
    </row>
    <row r="7" spans="2:6" ht="15.75" hidden="1">
      <c r="B7" s="79"/>
      <c r="C7" s="79"/>
      <c r="D7" s="79"/>
      <c r="E7" s="79"/>
      <c r="F7" s="79"/>
    </row>
    <row r="8" spans="2:9" ht="49.5" customHeight="1">
      <c r="B8" s="81" t="s">
        <v>290</v>
      </c>
      <c r="C8" s="81"/>
      <c r="D8" s="5"/>
      <c r="E8" s="5"/>
      <c r="F8" s="5"/>
      <c r="I8" s="18"/>
    </row>
    <row r="9" spans="1:9" ht="18.75">
      <c r="A9" s="78" t="s">
        <v>31</v>
      </c>
      <c r="B9" s="78"/>
      <c r="C9" s="78"/>
      <c r="D9" s="78"/>
      <c r="E9" s="78"/>
      <c r="F9" s="78"/>
      <c r="I9" s="18"/>
    </row>
    <row r="10" spans="1:9" ht="74.25" customHeight="1">
      <c r="A10" s="59" t="s">
        <v>0</v>
      </c>
      <c r="B10" s="59" t="s">
        <v>1</v>
      </c>
      <c r="C10" s="59" t="s">
        <v>291</v>
      </c>
      <c r="D10" s="59" t="s">
        <v>292</v>
      </c>
      <c r="E10" s="59" t="s">
        <v>293</v>
      </c>
      <c r="F10" s="59" t="s">
        <v>294</v>
      </c>
      <c r="I10" s="18"/>
    </row>
    <row r="11" spans="1:6" ht="15" customHeight="1">
      <c r="A11" s="29" t="s">
        <v>2</v>
      </c>
      <c r="B11" s="10" t="s">
        <v>161</v>
      </c>
      <c r="C11" s="52">
        <f>C12+C18+C24+C28+C36+C40+C38</f>
        <v>13788.6</v>
      </c>
      <c r="D11" s="52">
        <f>D12+D18+D24+D28+D36+D40+D38</f>
        <v>13788.6</v>
      </c>
      <c r="E11" s="52">
        <f>E12+E18+E24+E28+E36+E40+E38</f>
        <v>14510.300000000001</v>
      </c>
      <c r="F11" s="52">
        <f>E11/D11*100</f>
        <v>105.23403391207229</v>
      </c>
    </row>
    <row r="12" spans="1:6" ht="12.75">
      <c r="A12" s="8" t="s">
        <v>3</v>
      </c>
      <c r="B12" s="30" t="s">
        <v>4</v>
      </c>
      <c r="C12" s="53">
        <f>C13</f>
        <v>3165.2000000000003</v>
      </c>
      <c r="D12" s="53">
        <f>D13</f>
        <v>3165.2000000000003</v>
      </c>
      <c r="E12" s="53">
        <f>E13</f>
        <v>3260.9</v>
      </c>
      <c r="F12" s="53">
        <f aca="true" t="shared" si="0" ref="F12:F61">E12/D12*100</f>
        <v>103.02350562365727</v>
      </c>
    </row>
    <row r="13" spans="1:6" ht="12.75">
      <c r="A13" s="8" t="s">
        <v>5</v>
      </c>
      <c r="B13" s="30" t="s">
        <v>6</v>
      </c>
      <c r="C13" s="53">
        <f>C14+C15+C16+C17</f>
        <v>3165.2000000000003</v>
      </c>
      <c r="D13" s="53">
        <f>D14+D15+D16+D17</f>
        <v>3165.2000000000003</v>
      </c>
      <c r="E13" s="53">
        <f>E14+E15+E16+E17</f>
        <v>3260.9</v>
      </c>
      <c r="F13" s="53">
        <f t="shared" si="0"/>
        <v>103.02350562365727</v>
      </c>
    </row>
    <row r="14" spans="1:6" ht="76.5">
      <c r="A14" s="8" t="s">
        <v>170</v>
      </c>
      <c r="B14" s="71" t="s">
        <v>166</v>
      </c>
      <c r="C14" s="53">
        <v>3151.3</v>
      </c>
      <c r="D14" s="53">
        <v>3151.3</v>
      </c>
      <c r="E14" s="53">
        <v>3245.9</v>
      </c>
      <c r="F14" s="53">
        <f t="shared" si="0"/>
        <v>103.00193570907243</v>
      </c>
    </row>
    <row r="15" spans="1:6" ht="114.75">
      <c r="A15" s="8" t="s">
        <v>171</v>
      </c>
      <c r="B15" s="71" t="s">
        <v>167</v>
      </c>
      <c r="C15" s="53">
        <v>0.9</v>
      </c>
      <c r="D15" s="53">
        <v>0.9</v>
      </c>
      <c r="E15" s="53">
        <v>1</v>
      </c>
      <c r="F15" s="53">
        <f t="shared" si="0"/>
        <v>111.11111111111111</v>
      </c>
    </row>
    <row r="16" spans="1:6" ht="51">
      <c r="A16" s="8" t="s">
        <v>172</v>
      </c>
      <c r="B16" s="71" t="s">
        <v>168</v>
      </c>
      <c r="C16" s="53">
        <v>12</v>
      </c>
      <c r="D16" s="53">
        <v>12</v>
      </c>
      <c r="E16" s="53">
        <v>12.8</v>
      </c>
      <c r="F16" s="53">
        <f t="shared" si="0"/>
        <v>106.66666666666667</v>
      </c>
    </row>
    <row r="17" spans="1:6" ht="102">
      <c r="A17" s="8" t="s">
        <v>173</v>
      </c>
      <c r="B17" s="71" t="s">
        <v>169</v>
      </c>
      <c r="C17" s="53">
        <v>1</v>
      </c>
      <c r="D17" s="53">
        <v>1</v>
      </c>
      <c r="E17" s="53">
        <v>1.2</v>
      </c>
      <c r="F17" s="53">
        <f t="shared" si="0"/>
        <v>120</v>
      </c>
    </row>
    <row r="18" spans="1:6" ht="27.75" customHeight="1">
      <c r="A18" s="8" t="s">
        <v>121</v>
      </c>
      <c r="B18" s="30" t="s">
        <v>123</v>
      </c>
      <c r="C18" s="53">
        <f>C19</f>
        <v>2927.9</v>
      </c>
      <c r="D18" s="53">
        <f>D19</f>
        <v>2927.9</v>
      </c>
      <c r="E18" s="53">
        <f>E19</f>
        <v>3453.8</v>
      </c>
      <c r="F18" s="53">
        <f t="shared" si="0"/>
        <v>117.96167901909217</v>
      </c>
    </row>
    <row r="19" spans="1:6" ht="38.25">
      <c r="A19" s="8" t="s">
        <v>122</v>
      </c>
      <c r="B19" s="30" t="s">
        <v>124</v>
      </c>
      <c r="C19" s="53">
        <f>C20+C21+C22+C23</f>
        <v>2927.9</v>
      </c>
      <c r="D19" s="53">
        <f>D20+D21+D22+D23</f>
        <v>2927.9</v>
      </c>
      <c r="E19" s="53">
        <f>E20+E21+E22+E23</f>
        <v>3453.8</v>
      </c>
      <c r="F19" s="53">
        <f t="shared" si="0"/>
        <v>117.96167901909217</v>
      </c>
    </row>
    <row r="20" spans="1:6" ht="76.5">
      <c r="A20" s="8" t="s">
        <v>181</v>
      </c>
      <c r="B20" s="71" t="s">
        <v>174</v>
      </c>
      <c r="C20" s="53">
        <v>981.4</v>
      </c>
      <c r="D20" s="53">
        <v>981.4</v>
      </c>
      <c r="E20" s="53">
        <v>1538.9</v>
      </c>
      <c r="F20" s="53">
        <f t="shared" si="0"/>
        <v>156.80660281230897</v>
      </c>
    </row>
    <row r="21" spans="1:6" ht="89.25">
      <c r="A21" s="8" t="s">
        <v>178</v>
      </c>
      <c r="B21" s="71" t="s">
        <v>175</v>
      </c>
      <c r="C21" s="53">
        <v>13</v>
      </c>
      <c r="D21" s="53">
        <v>13</v>
      </c>
      <c r="E21" s="53">
        <v>14.8</v>
      </c>
      <c r="F21" s="53">
        <f t="shared" si="0"/>
        <v>113.84615384615384</v>
      </c>
    </row>
    <row r="22" spans="1:6" ht="76.5">
      <c r="A22" s="8" t="s">
        <v>179</v>
      </c>
      <c r="B22" s="71" t="s">
        <v>176</v>
      </c>
      <c r="C22" s="53">
        <v>1933.4</v>
      </c>
      <c r="D22" s="53">
        <v>1933.4</v>
      </c>
      <c r="E22" s="53">
        <v>2244.9</v>
      </c>
      <c r="F22" s="53">
        <f t="shared" si="0"/>
        <v>116.11151339608978</v>
      </c>
    </row>
    <row r="23" spans="1:6" ht="76.5">
      <c r="A23" s="8" t="s">
        <v>180</v>
      </c>
      <c r="B23" s="71" t="s">
        <v>177</v>
      </c>
      <c r="C23" s="53">
        <v>0.1</v>
      </c>
      <c r="D23" s="53">
        <v>0.1</v>
      </c>
      <c r="E23" s="53">
        <v>-344.8</v>
      </c>
      <c r="F23" s="53">
        <f t="shared" si="0"/>
        <v>-344800</v>
      </c>
    </row>
    <row r="24" spans="1:6" ht="12.75">
      <c r="A24" s="8" t="s">
        <v>7</v>
      </c>
      <c r="B24" s="30" t="s">
        <v>8</v>
      </c>
      <c r="C24" s="53">
        <f>C25</f>
        <v>760</v>
      </c>
      <c r="D24" s="53">
        <f>D25</f>
        <v>760</v>
      </c>
      <c r="E24" s="53">
        <f>E25</f>
        <v>768.3</v>
      </c>
      <c r="F24" s="53">
        <f t="shared" si="0"/>
        <v>101.09210526315789</v>
      </c>
    </row>
    <row r="25" spans="1:6" ht="12.75">
      <c r="A25" s="8" t="s">
        <v>9</v>
      </c>
      <c r="B25" s="30" t="s">
        <v>10</v>
      </c>
      <c r="C25" s="53">
        <f>C26+C27</f>
        <v>760</v>
      </c>
      <c r="D25" s="53">
        <f>D26+D27</f>
        <v>760</v>
      </c>
      <c r="E25" s="53">
        <f>E26+E27</f>
        <v>768.3</v>
      </c>
      <c r="F25" s="53">
        <f t="shared" si="0"/>
        <v>101.09210526315789</v>
      </c>
    </row>
    <row r="26" spans="1:6" ht="12.75">
      <c r="A26" s="8" t="s">
        <v>184</v>
      </c>
      <c r="B26" s="71" t="s">
        <v>182</v>
      </c>
      <c r="C26" s="53">
        <v>760</v>
      </c>
      <c r="D26" s="53">
        <v>760</v>
      </c>
      <c r="E26" s="53">
        <v>768.3</v>
      </c>
      <c r="F26" s="53">
        <f t="shared" si="0"/>
        <v>101.09210526315789</v>
      </c>
    </row>
    <row r="27" spans="1:6" ht="38.25">
      <c r="A27" s="8" t="s">
        <v>185</v>
      </c>
      <c r="B27" s="71" t="s">
        <v>183</v>
      </c>
      <c r="C27" s="53">
        <v>0</v>
      </c>
      <c r="D27" s="53">
        <v>0</v>
      </c>
      <c r="E27" s="53">
        <v>0</v>
      </c>
      <c r="F27" s="53" t="e">
        <f t="shared" si="0"/>
        <v>#DIV/0!</v>
      </c>
    </row>
    <row r="28" spans="1:6" ht="12.75">
      <c r="A28" s="8" t="s">
        <v>11</v>
      </c>
      <c r="B28" s="30" t="s">
        <v>12</v>
      </c>
      <c r="C28" s="53">
        <f>C30+C31</f>
        <v>6714.5</v>
      </c>
      <c r="D28" s="53">
        <f>D30+D31</f>
        <v>6714.5</v>
      </c>
      <c r="E28" s="53">
        <f>E30+E31</f>
        <v>6802.7</v>
      </c>
      <c r="F28" s="53">
        <f t="shared" si="0"/>
        <v>101.31357509866706</v>
      </c>
    </row>
    <row r="29" spans="1:6" ht="12.75" customHeight="1">
      <c r="A29" s="8" t="s">
        <v>70</v>
      </c>
      <c r="B29" s="30" t="s">
        <v>14</v>
      </c>
      <c r="C29" s="53">
        <f>C30</f>
        <v>300</v>
      </c>
      <c r="D29" s="53">
        <f>D30</f>
        <v>300</v>
      </c>
      <c r="E29" s="53">
        <f>E30</f>
        <v>318.4</v>
      </c>
      <c r="F29" s="53">
        <f t="shared" si="0"/>
        <v>106.13333333333333</v>
      </c>
    </row>
    <row r="30" spans="1:6" ht="51" customHeight="1">
      <c r="A30" s="8" t="s">
        <v>13</v>
      </c>
      <c r="B30" s="30" t="s">
        <v>68</v>
      </c>
      <c r="C30" s="53">
        <v>300</v>
      </c>
      <c r="D30" s="53">
        <v>300</v>
      </c>
      <c r="E30" s="53">
        <v>318.4</v>
      </c>
      <c r="F30" s="53">
        <f t="shared" si="0"/>
        <v>106.13333333333333</v>
      </c>
    </row>
    <row r="31" spans="1:6" ht="12" customHeight="1">
      <c r="A31" s="8" t="s">
        <v>15</v>
      </c>
      <c r="B31" s="30" t="s">
        <v>16</v>
      </c>
      <c r="C31" s="53">
        <f>C33+C35</f>
        <v>6414.5</v>
      </c>
      <c r="D31" s="53">
        <f>D33+D35</f>
        <v>6414.5</v>
      </c>
      <c r="E31" s="53">
        <f>E33+E35</f>
        <v>6484.3</v>
      </c>
      <c r="F31" s="53">
        <f t="shared" si="0"/>
        <v>101.08815963831942</v>
      </c>
    </row>
    <row r="32" spans="1:6" ht="14.25" customHeight="1">
      <c r="A32" s="8" t="s">
        <v>192</v>
      </c>
      <c r="B32" s="71" t="s">
        <v>186</v>
      </c>
      <c r="C32" s="53">
        <f>C33</f>
        <v>680</v>
      </c>
      <c r="D32" s="53">
        <f>D33</f>
        <v>680</v>
      </c>
      <c r="E32" s="53">
        <f>E33</f>
        <v>715.6</v>
      </c>
      <c r="F32" s="53">
        <f t="shared" si="0"/>
        <v>105.23529411764707</v>
      </c>
    </row>
    <row r="33" spans="1:6" ht="40.5" customHeight="1">
      <c r="A33" s="8" t="s">
        <v>190</v>
      </c>
      <c r="B33" s="71" t="s">
        <v>187</v>
      </c>
      <c r="C33" s="53">
        <v>680</v>
      </c>
      <c r="D33" s="53">
        <v>680</v>
      </c>
      <c r="E33" s="53">
        <v>715.6</v>
      </c>
      <c r="F33" s="53">
        <f t="shared" si="0"/>
        <v>105.23529411764707</v>
      </c>
    </row>
    <row r="34" spans="1:6" ht="12" customHeight="1">
      <c r="A34" s="8" t="s">
        <v>191</v>
      </c>
      <c r="B34" s="71" t="s">
        <v>188</v>
      </c>
      <c r="C34" s="53">
        <f>D35</f>
        <v>5734.5</v>
      </c>
      <c r="D34" s="53">
        <f>C35</f>
        <v>5734.5</v>
      </c>
      <c r="E34" s="53">
        <v>5768.7</v>
      </c>
      <c r="F34" s="53">
        <f t="shared" si="0"/>
        <v>100.5963902694219</v>
      </c>
    </row>
    <row r="35" spans="1:6" ht="40.5" customHeight="1">
      <c r="A35" s="8" t="s">
        <v>193</v>
      </c>
      <c r="B35" s="71" t="s">
        <v>189</v>
      </c>
      <c r="C35" s="53">
        <v>5734.5</v>
      </c>
      <c r="D35" s="53">
        <v>5734.5</v>
      </c>
      <c r="E35" s="53">
        <v>5768.7</v>
      </c>
      <c r="F35" s="53">
        <f t="shared" si="0"/>
        <v>100.5963902694219</v>
      </c>
    </row>
    <row r="36" spans="1:6" ht="38.25" customHeight="1">
      <c r="A36" s="8" t="s">
        <v>17</v>
      </c>
      <c r="B36" s="30" t="s">
        <v>18</v>
      </c>
      <c r="C36" s="53">
        <f>C37</f>
        <v>210</v>
      </c>
      <c r="D36" s="53">
        <f>D37</f>
        <v>210</v>
      </c>
      <c r="E36" s="53">
        <f>E37</f>
        <v>213.6</v>
      </c>
      <c r="F36" s="53">
        <f t="shared" si="0"/>
        <v>101.71428571428571</v>
      </c>
    </row>
    <row r="37" spans="1:6" ht="103.5" customHeight="1">
      <c r="A37" s="8" t="s">
        <v>19</v>
      </c>
      <c r="B37" s="30" t="s">
        <v>20</v>
      </c>
      <c r="C37" s="53">
        <v>210</v>
      </c>
      <c r="D37" s="53">
        <v>210</v>
      </c>
      <c r="E37" s="53">
        <v>213.6</v>
      </c>
      <c r="F37" s="53">
        <f t="shared" si="0"/>
        <v>101.71428571428571</v>
      </c>
    </row>
    <row r="38" spans="1:6" ht="29.25" customHeight="1">
      <c r="A38" s="8" t="s">
        <v>295</v>
      </c>
      <c r="B38" s="30" t="s">
        <v>296</v>
      </c>
      <c r="C38" s="53">
        <f>C39</f>
        <v>1</v>
      </c>
      <c r="D38" s="53">
        <f>D39</f>
        <v>1</v>
      </c>
      <c r="E38" s="53">
        <f>E39</f>
        <v>1</v>
      </c>
      <c r="F38" s="53">
        <f t="shared" si="0"/>
        <v>100</v>
      </c>
    </row>
    <row r="39" spans="1:6" ht="33.75" customHeight="1">
      <c r="A39" s="8" t="s">
        <v>297</v>
      </c>
      <c r="B39" s="30" t="s">
        <v>298</v>
      </c>
      <c r="C39" s="53">
        <v>1</v>
      </c>
      <c r="D39" s="53">
        <v>1</v>
      </c>
      <c r="E39" s="53">
        <v>1</v>
      </c>
      <c r="F39" s="53">
        <f t="shared" si="0"/>
        <v>100</v>
      </c>
    </row>
    <row r="40" spans="1:6" ht="16.5" customHeight="1">
      <c r="A40" s="8" t="s">
        <v>162</v>
      </c>
      <c r="B40" s="30" t="s">
        <v>163</v>
      </c>
      <c r="C40" s="53">
        <f>C41</f>
        <v>10</v>
      </c>
      <c r="D40" s="53">
        <f>C40</f>
        <v>10</v>
      </c>
      <c r="E40" s="53">
        <f>E41</f>
        <v>10</v>
      </c>
      <c r="F40" s="53">
        <f t="shared" si="0"/>
        <v>100</v>
      </c>
    </row>
    <row r="41" spans="1:6" ht="41.25" customHeight="1">
      <c r="A41" s="8" t="s">
        <v>165</v>
      </c>
      <c r="B41" s="30" t="s">
        <v>164</v>
      </c>
      <c r="C41" s="53">
        <v>10</v>
      </c>
      <c r="D41" s="53">
        <v>10</v>
      </c>
      <c r="E41" s="53">
        <v>10</v>
      </c>
      <c r="F41" s="53">
        <f t="shared" si="0"/>
        <v>100</v>
      </c>
    </row>
    <row r="42" spans="1:6" ht="15.75" customHeight="1">
      <c r="A42" s="29" t="s">
        <v>21</v>
      </c>
      <c r="B42" s="10" t="s">
        <v>22</v>
      </c>
      <c r="C42" s="52">
        <f>C45+C48+C49+C57</f>
        <v>8191.4</v>
      </c>
      <c r="D42" s="52">
        <f>D45+D48+D49+D57</f>
        <v>8191.4</v>
      </c>
      <c r="E42" s="52">
        <f>E45+E48+E51+E53+E60</f>
        <v>8191.400000000001</v>
      </c>
      <c r="F42" s="52">
        <f t="shared" si="0"/>
        <v>100</v>
      </c>
    </row>
    <row r="43" spans="1:6" ht="27.75" customHeight="1">
      <c r="A43" s="8" t="s">
        <v>23</v>
      </c>
      <c r="B43" s="30" t="s">
        <v>24</v>
      </c>
      <c r="C43" s="53">
        <f>C45+C48+C51+C53</f>
        <v>8190.1</v>
      </c>
      <c r="D43" s="53">
        <f>D45+D48+D51+D53</f>
        <v>8190.1</v>
      </c>
      <c r="E43" s="53">
        <f>E45+E48+E51+E53</f>
        <v>8190.1</v>
      </c>
      <c r="F43" s="53">
        <f t="shared" si="0"/>
        <v>100</v>
      </c>
    </row>
    <row r="44" spans="1:6" ht="25.5" customHeight="1">
      <c r="A44" s="8" t="s">
        <v>238</v>
      </c>
      <c r="B44" s="30" t="s">
        <v>25</v>
      </c>
      <c r="C44" s="53">
        <f>C45</f>
        <v>2224.5</v>
      </c>
      <c r="D44" s="53">
        <f>D45</f>
        <v>2224.5</v>
      </c>
      <c r="E44" s="53">
        <f>E45</f>
        <v>2224.5</v>
      </c>
      <c r="F44" s="53">
        <f>E44/D44*100</f>
        <v>100</v>
      </c>
    </row>
    <row r="45" spans="1:6" ht="25.5" customHeight="1">
      <c r="A45" s="8" t="s">
        <v>240</v>
      </c>
      <c r="B45" s="30" t="s">
        <v>239</v>
      </c>
      <c r="C45" s="53">
        <v>2224.5</v>
      </c>
      <c r="D45" s="53">
        <v>2224.5</v>
      </c>
      <c r="E45" s="53">
        <v>2224.5</v>
      </c>
      <c r="F45" s="53">
        <f t="shared" si="0"/>
        <v>100</v>
      </c>
    </row>
    <row r="46" spans="1:6" s="17" customFormat="1" ht="39" customHeight="1">
      <c r="A46" s="31" t="s">
        <v>241</v>
      </c>
      <c r="B46" s="32" t="s">
        <v>242</v>
      </c>
      <c r="C46" s="54">
        <f>C47</f>
        <v>5760.7</v>
      </c>
      <c r="D46" s="54">
        <f>C46</f>
        <v>5760.7</v>
      </c>
      <c r="E46" s="54">
        <f>E47</f>
        <v>5760.7</v>
      </c>
      <c r="F46" s="54">
        <f t="shared" si="0"/>
        <v>100</v>
      </c>
    </row>
    <row r="47" spans="1:6" s="17" customFormat="1" ht="14.25" customHeight="1">
      <c r="A47" s="31" t="s">
        <v>243</v>
      </c>
      <c r="B47" s="32" t="s">
        <v>26</v>
      </c>
      <c r="C47" s="54">
        <f>C48</f>
        <v>5760.7</v>
      </c>
      <c r="D47" s="54">
        <f>D48</f>
        <v>5760.7</v>
      </c>
      <c r="E47" s="54">
        <f>E48</f>
        <v>5760.7</v>
      </c>
      <c r="F47" s="54">
        <f>E47/D47*100</f>
        <v>100</v>
      </c>
    </row>
    <row r="48" spans="1:6" s="17" customFormat="1" ht="14.25" customHeight="1">
      <c r="A48" s="31" t="s">
        <v>244</v>
      </c>
      <c r="B48" s="32" t="s">
        <v>236</v>
      </c>
      <c r="C48" s="54">
        <v>5760.7</v>
      </c>
      <c r="D48" s="54">
        <v>5760.7</v>
      </c>
      <c r="E48" s="54">
        <v>5760.7</v>
      </c>
      <c r="F48" s="54">
        <f>E48/D48*100</f>
        <v>100</v>
      </c>
    </row>
    <row r="49" spans="1:6" ht="29.25" customHeight="1">
      <c r="A49" s="8" t="s">
        <v>245</v>
      </c>
      <c r="B49" s="30" t="s">
        <v>246</v>
      </c>
      <c r="C49" s="53">
        <f>C51+C53</f>
        <v>204.9</v>
      </c>
      <c r="D49" s="53">
        <f>C49</f>
        <v>204.9</v>
      </c>
      <c r="E49" s="53">
        <f>D49</f>
        <v>204.9</v>
      </c>
      <c r="F49" s="53">
        <f>E49/D49*100</f>
        <v>100</v>
      </c>
    </row>
    <row r="50" spans="1:6" ht="40.5" customHeight="1">
      <c r="A50" s="8" t="s">
        <v>248</v>
      </c>
      <c r="B50" s="30" t="s">
        <v>247</v>
      </c>
      <c r="C50" s="53">
        <f>C51</f>
        <v>201.1</v>
      </c>
      <c r="D50" s="53">
        <f>D51</f>
        <v>201.1</v>
      </c>
      <c r="E50" s="53">
        <f>E51</f>
        <v>201.1</v>
      </c>
      <c r="F50" s="53">
        <f>E51/D51*100</f>
        <v>100</v>
      </c>
    </row>
    <row r="51" spans="1:6" ht="52.5" customHeight="1">
      <c r="A51" s="8" t="s">
        <v>249</v>
      </c>
      <c r="B51" s="30" t="s">
        <v>250</v>
      </c>
      <c r="C51" s="53">
        <v>201.1</v>
      </c>
      <c r="D51" s="53">
        <v>201.1</v>
      </c>
      <c r="E51" s="53">
        <v>201.1</v>
      </c>
      <c r="F51" s="53">
        <f t="shared" si="0"/>
        <v>100</v>
      </c>
    </row>
    <row r="52" spans="1:6" ht="38.25" customHeight="1">
      <c r="A52" s="13" t="s">
        <v>251</v>
      </c>
      <c r="B52" s="30" t="s">
        <v>62</v>
      </c>
      <c r="C52" s="53">
        <f>C53</f>
        <v>3.8</v>
      </c>
      <c r="D52" s="53">
        <f>D53</f>
        <v>3.8</v>
      </c>
      <c r="E52" s="53">
        <f>E53</f>
        <v>3.8</v>
      </c>
      <c r="F52" s="53">
        <f t="shared" si="0"/>
        <v>100</v>
      </c>
    </row>
    <row r="53" spans="1:6" ht="38.25" customHeight="1">
      <c r="A53" s="13" t="s">
        <v>252</v>
      </c>
      <c r="B53" s="30" t="s">
        <v>237</v>
      </c>
      <c r="C53" s="53">
        <v>3.8</v>
      </c>
      <c r="D53" s="53">
        <f>C53</f>
        <v>3.8</v>
      </c>
      <c r="E53" s="53">
        <v>3.8</v>
      </c>
      <c r="F53" s="53">
        <f t="shared" si="0"/>
        <v>100</v>
      </c>
    </row>
    <row r="54" spans="1:6" ht="27.75" customHeight="1" hidden="1">
      <c r="A54" s="33"/>
      <c r="B54" s="64"/>
      <c r="C54" s="55"/>
      <c r="D54" s="55"/>
      <c r="E54" s="55"/>
      <c r="F54" s="53" t="e">
        <f t="shared" si="0"/>
        <v>#DIV/0!</v>
      </c>
    </row>
    <row r="55" spans="1:6" ht="12.75" hidden="1">
      <c r="A55" s="33"/>
      <c r="B55" s="64"/>
      <c r="C55" s="55"/>
      <c r="D55" s="55"/>
      <c r="E55" s="55"/>
      <c r="F55" s="53" t="e">
        <f t="shared" si="0"/>
        <v>#DIV/0!</v>
      </c>
    </row>
    <row r="56" spans="1:6" ht="15" customHeight="1" hidden="1">
      <c r="A56" s="33"/>
      <c r="B56" s="64"/>
      <c r="C56" s="55"/>
      <c r="D56" s="55"/>
      <c r="E56" s="55"/>
      <c r="F56" s="53" t="e">
        <f t="shared" si="0"/>
        <v>#DIV/0!</v>
      </c>
    </row>
    <row r="57" spans="1:6" ht="78" customHeight="1">
      <c r="A57" s="34" t="s">
        <v>253</v>
      </c>
      <c r="B57" s="65" t="s">
        <v>125</v>
      </c>
      <c r="C57" s="56">
        <f>C58</f>
        <v>1.3</v>
      </c>
      <c r="D57" s="56">
        <f>C57</f>
        <v>1.3</v>
      </c>
      <c r="E57" s="56">
        <f>E58</f>
        <v>1.3</v>
      </c>
      <c r="F57" s="58">
        <f t="shared" si="0"/>
        <v>100</v>
      </c>
    </row>
    <row r="58" spans="1:6" ht="78" customHeight="1">
      <c r="A58" s="34" t="s">
        <v>127</v>
      </c>
      <c r="B58" s="65" t="s">
        <v>126</v>
      </c>
      <c r="C58" s="56">
        <f>C60</f>
        <v>1.3</v>
      </c>
      <c r="D58" s="56">
        <f>C58</f>
        <v>1.3</v>
      </c>
      <c r="E58" s="56">
        <f>E60</f>
        <v>1.3</v>
      </c>
      <c r="F58" s="58">
        <f t="shared" si="0"/>
        <v>100</v>
      </c>
    </row>
    <row r="59" spans="1:6" ht="66.75" customHeight="1">
      <c r="A59" s="34" t="s">
        <v>254</v>
      </c>
      <c r="B59" s="65" t="s">
        <v>255</v>
      </c>
      <c r="C59" s="56">
        <v>35</v>
      </c>
      <c r="D59" s="56">
        <v>35</v>
      </c>
      <c r="E59" s="56">
        <v>35</v>
      </c>
      <c r="F59" s="58">
        <f>E59/D59*100</f>
        <v>100</v>
      </c>
    </row>
    <row r="60" spans="1:6" ht="52.5" customHeight="1">
      <c r="A60" s="34" t="s">
        <v>256</v>
      </c>
      <c r="B60" s="65" t="s">
        <v>257</v>
      </c>
      <c r="C60" s="56">
        <v>1.3</v>
      </c>
      <c r="D60" s="56">
        <v>1.3</v>
      </c>
      <c r="E60" s="56">
        <v>1.3</v>
      </c>
      <c r="F60" s="58">
        <f t="shared" si="0"/>
        <v>100</v>
      </c>
    </row>
    <row r="61" spans="1:6" ht="12.75">
      <c r="A61" s="10" t="s">
        <v>27</v>
      </c>
      <c r="B61" s="30" t="s">
        <v>28</v>
      </c>
      <c r="C61" s="51">
        <f>C42+C11</f>
        <v>21980</v>
      </c>
      <c r="D61" s="51">
        <f>D42+D11</f>
        <v>21980</v>
      </c>
      <c r="E61" s="51">
        <f>E11+E42</f>
        <v>22701.7</v>
      </c>
      <c r="F61" s="51">
        <f t="shared" si="0"/>
        <v>103.28343949044587</v>
      </c>
    </row>
    <row r="62" ht="9.75" customHeight="1">
      <c r="A62" s="1"/>
    </row>
    <row r="63" spans="1:2" ht="13.5" customHeight="1">
      <c r="A63" s="2" t="s">
        <v>29</v>
      </c>
      <c r="B63" s="4"/>
    </row>
    <row r="64" spans="1:7" ht="13.5" customHeight="1">
      <c r="A64" s="2" t="s">
        <v>30</v>
      </c>
      <c r="B64" s="4"/>
      <c r="C64" s="3" t="s">
        <v>86</v>
      </c>
      <c r="G64" s="1"/>
    </row>
    <row r="65" ht="15.75">
      <c r="A65" s="2"/>
    </row>
    <row r="66" ht="18.75">
      <c r="A66" s="1"/>
    </row>
    <row r="67" ht="18.75">
      <c r="A67" s="1"/>
    </row>
    <row r="68" ht="18.75">
      <c r="A68" s="1"/>
    </row>
    <row r="69" ht="18.75">
      <c r="A69" s="1"/>
    </row>
    <row r="70" ht="18.75">
      <c r="A70" s="1"/>
    </row>
    <row r="71" ht="18.75">
      <c r="A71" s="1"/>
    </row>
    <row r="72" ht="18.75">
      <c r="A72" s="1"/>
    </row>
  </sheetData>
  <sheetProtection/>
  <mergeCells count="9">
    <mergeCell ref="A9:F9"/>
    <mergeCell ref="B1:F1"/>
    <mergeCell ref="B5:F5"/>
    <mergeCell ref="B6:F6"/>
    <mergeCell ref="B8:C8"/>
    <mergeCell ref="B2:F2"/>
    <mergeCell ref="B7:F7"/>
    <mergeCell ref="B4:F4"/>
    <mergeCell ref="C3:F3"/>
  </mergeCells>
  <printOptions/>
  <pageMargins left="0.7874015748031497" right="0" top="0.3937007874015748" bottom="0.3937007874015748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9.125" style="0" hidden="1" customWidth="1"/>
    <col min="4" max="4" width="34.25390625" style="0" customWidth="1"/>
    <col min="5" max="5" width="10.00390625" style="0" customWidth="1"/>
    <col min="6" max="6" width="9.625" style="0" customWidth="1"/>
    <col min="7" max="7" width="11.00390625" style="0" customWidth="1"/>
    <col min="8" max="8" width="12.125" style="0" customWidth="1"/>
  </cols>
  <sheetData>
    <row r="1" spans="4:9" ht="15.75">
      <c r="D1" s="79" t="s">
        <v>75</v>
      </c>
      <c r="E1" s="79"/>
      <c r="F1" s="79"/>
      <c r="G1" s="79"/>
      <c r="H1" s="79"/>
      <c r="I1" s="6"/>
    </row>
    <row r="2" spans="4:9" ht="15.75">
      <c r="D2" s="79" t="s">
        <v>92</v>
      </c>
      <c r="E2" s="79"/>
      <c r="F2" s="79"/>
      <c r="G2" s="79"/>
      <c r="H2" s="79"/>
      <c r="I2" s="6"/>
    </row>
    <row r="3" spans="4:9" ht="15.75">
      <c r="D3" s="79" t="s">
        <v>91</v>
      </c>
      <c r="E3" s="79"/>
      <c r="F3" s="79"/>
      <c r="G3" s="79"/>
      <c r="H3" s="79"/>
      <c r="I3" s="6"/>
    </row>
    <row r="4" spans="4:9" ht="15.75">
      <c r="D4" s="79" t="s">
        <v>32</v>
      </c>
      <c r="E4" s="79"/>
      <c r="F4" s="79"/>
      <c r="G4" s="79"/>
      <c r="H4" s="79"/>
      <c r="I4" s="6"/>
    </row>
    <row r="5" spans="4:8" ht="15.75">
      <c r="D5" s="80" t="s">
        <v>289</v>
      </c>
      <c r="E5" s="80"/>
      <c r="F5" s="80"/>
      <c r="G5" s="80"/>
      <c r="H5" s="80"/>
    </row>
    <row r="6" spans="4:8" ht="6.75" customHeight="1">
      <c r="D6" s="5"/>
      <c r="E6" s="5"/>
      <c r="F6" s="5"/>
      <c r="G6" s="5"/>
      <c r="H6" s="5"/>
    </row>
    <row r="7" spans="4:7" ht="91.5" customHeight="1">
      <c r="D7" s="87" t="s">
        <v>299</v>
      </c>
      <c r="E7" s="88"/>
      <c r="F7" s="88"/>
      <c r="G7" s="88"/>
    </row>
    <row r="8" ht="6.75" customHeight="1"/>
    <row r="9" ht="12.75">
      <c r="H9" t="s">
        <v>43</v>
      </c>
    </row>
    <row r="10" spans="1:8" ht="12.75">
      <c r="A10" s="94" t="s">
        <v>33</v>
      </c>
      <c r="B10" s="83" t="s">
        <v>34</v>
      </c>
      <c r="C10" s="83" t="s">
        <v>35</v>
      </c>
      <c r="D10" s="83"/>
      <c r="E10" s="83" t="s">
        <v>300</v>
      </c>
      <c r="F10" s="83" t="s">
        <v>301</v>
      </c>
      <c r="G10" s="84" t="s">
        <v>302</v>
      </c>
      <c r="H10" s="83" t="s">
        <v>294</v>
      </c>
    </row>
    <row r="11" spans="1:8" ht="12.75">
      <c r="A11" s="94"/>
      <c r="B11" s="83"/>
      <c r="C11" s="83"/>
      <c r="D11" s="83"/>
      <c r="E11" s="83"/>
      <c r="F11" s="83"/>
      <c r="G11" s="85"/>
      <c r="H11" s="83"/>
    </row>
    <row r="12" spans="1:8" ht="40.5" customHeight="1">
      <c r="A12" s="94"/>
      <c r="B12" s="83"/>
      <c r="C12" s="83"/>
      <c r="D12" s="83"/>
      <c r="E12" s="83"/>
      <c r="F12" s="83"/>
      <c r="G12" s="86"/>
      <c r="H12" s="83"/>
    </row>
    <row r="13" spans="1:8" ht="12.75">
      <c r="A13" s="83">
        <v>1</v>
      </c>
      <c r="B13" s="83"/>
      <c r="C13" s="83"/>
      <c r="D13" s="83"/>
      <c r="E13" s="8">
        <v>2</v>
      </c>
      <c r="F13" s="8">
        <v>3</v>
      </c>
      <c r="G13" s="8">
        <v>4</v>
      </c>
      <c r="H13" s="8">
        <v>5</v>
      </c>
    </row>
    <row r="14" spans="1:8" ht="12.75">
      <c r="A14" s="82" t="s">
        <v>36</v>
      </c>
      <c r="B14" s="82"/>
      <c r="C14" s="82"/>
      <c r="D14" s="82"/>
      <c r="E14" s="11">
        <f>E16+E21+E23+E27+E30+E34+E36+E38+E40+E42</f>
        <v>26348.600000000002</v>
      </c>
      <c r="F14" s="11">
        <f>F16+F21+F23+F27+F30+F34+F36+F38+F40+F42</f>
        <v>26348.600000000002</v>
      </c>
      <c r="G14" s="11">
        <f>G16+G21+G23+G27+G30+G34+G36+G38+G40+G42</f>
        <v>22918.100000000002</v>
      </c>
      <c r="H14" s="11">
        <f>G14/F14*100</f>
        <v>86.98033292091421</v>
      </c>
    </row>
    <row r="15" spans="1:8" ht="12.75" customHeight="1">
      <c r="A15" s="89" t="s">
        <v>37</v>
      </c>
      <c r="B15" s="90"/>
      <c r="C15" s="90"/>
      <c r="D15" s="90"/>
      <c r="E15" s="90"/>
      <c r="F15" s="90"/>
      <c r="G15" s="90"/>
      <c r="H15" s="91"/>
    </row>
    <row r="16" spans="1:8" ht="18" customHeight="1">
      <c r="A16" s="96">
        <v>1</v>
      </c>
      <c r="B16" s="92" t="s">
        <v>44</v>
      </c>
      <c r="C16" s="92"/>
      <c r="D16" s="10" t="s">
        <v>38</v>
      </c>
      <c r="E16" s="11">
        <f>E17+E18+E19+E20</f>
        <v>5491.4</v>
      </c>
      <c r="F16" s="11">
        <f>E16</f>
        <v>5491.4</v>
      </c>
      <c r="G16" s="11">
        <f>G17+G18+G19+G20</f>
        <v>5435.499999999999</v>
      </c>
      <c r="H16" s="11">
        <f>G16/F16*100</f>
        <v>98.9820446516371</v>
      </c>
    </row>
    <row r="17" spans="1:8" ht="51.75" customHeight="1">
      <c r="A17" s="97"/>
      <c r="B17" s="93" t="s">
        <v>45</v>
      </c>
      <c r="C17" s="93"/>
      <c r="D17" s="7" t="s">
        <v>160</v>
      </c>
      <c r="E17" s="15">
        <v>809.7</v>
      </c>
      <c r="F17" s="15">
        <f>E17</f>
        <v>809.7</v>
      </c>
      <c r="G17" s="15">
        <v>809.7</v>
      </c>
      <c r="H17" s="15">
        <f aca="true" t="shared" si="0" ref="H17:H41">G17/F17*100</f>
        <v>100</v>
      </c>
    </row>
    <row r="18" spans="1:8" ht="65.25" customHeight="1">
      <c r="A18" s="97"/>
      <c r="B18" s="93" t="s">
        <v>46</v>
      </c>
      <c r="C18" s="93"/>
      <c r="D18" s="7" t="s">
        <v>39</v>
      </c>
      <c r="E18" s="15">
        <v>4130.6</v>
      </c>
      <c r="F18" s="15">
        <v>4130.6</v>
      </c>
      <c r="G18" s="15">
        <v>4092.2</v>
      </c>
      <c r="H18" s="15">
        <f t="shared" si="0"/>
        <v>99.07035297535465</v>
      </c>
    </row>
    <row r="19" spans="1:8" ht="53.25" customHeight="1">
      <c r="A19" s="97"/>
      <c r="B19" s="13" t="s">
        <v>118</v>
      </c>
      <c r="C19" s="13"/>
      <c r="D19" s="7" t="s">
        <v>119</v>
      </c>
      <c r="E19" s="15">
        <v>79.4</v>
      </c>
      <c r="F19" s="15">
        <v>79.4</v>
      </c>
      <c r="G19" s="15">
        <v>79.4</v>
      </c>
      <c r="H19" s="15">
        <f t="shared" si="0"/>
        <v>100</v>
      </c>
    </row>
    <row r="20" spans="1:8" ht="12.75">
      <c r="A20" s="98"/>
      <c r="B20" s="13" t="s">
        <v>100</v>
      </c>
      <c r="C20" s="13"/>
      <c r="D20" s="7" t="s">
        <v>71</v>
      </c>
      <c r="E20" s="15">
        <v>471.7</v>
      </c>
      <c r="F20" s="15">
        <v>471.7</v>
      </c>
      <c r="G20" s="15">
        <v>454.2</v>
      </c>
      <c r="H20" s="15">
        <f t="shared" si="0"/>
        <v>96.29001483994064</v>
      </c>
    </row>
    <row r="21" spans="1:8" ht="12.75">
      <c r="A21" s="95">
        <v>2</v>
      </c>
      <c r="B21" s="92" t="s">
        <v>47</v>
      </c>
      <c r="C21" s="92"/>
      <c r="D21" s="9" t="s">
        <v>40</v>
      </c>
      <c r="E21" s="11">
        <f>E22</f>
        <v>201.1</v>
      </c>
      <c r="F21" s="11">
        <f>F22</f>
        <v>201.1</v>
      </c>
      <c r="G21" s="11">
        <f>G22</f>
        <v>201.1</v>
      </c>
      <c r="H21" s="11">
        <f t="shared" si="0"/>
        <v>100</v>
      </c>
    </row>
    <row r="22" spans="1:8" ht="15.75" customHeight="1">
      <c r="A22" s="95"/>
      <c r="B22" s="93" t="s">
        <v>72</v>
      </c>
      <c r="C22" s="93"/>
      <c r="D22" s="7" t="s">
        <v>98</v>
      </c>
      <c r="E22" s="15">
        <v>201.1</v>
      </c>
      <c r="F22" s="15">
        <v>201.1</v>
      </c>
      <c r="G22" s="15">
        <v>201.1</v>
      </c>
      <c r="H22" s="15">
        <f t="shared" si="0"/>
        <v>100</v>
      </c>
    </row>
    <row r="23" spans="1:8" ht="25.5" customHeight="1">
      <c r="A23" s="96">
        <v>3</v>
      </c>
      <c r="B23" s="92" t="s">
        <v>48</v>
      </c>
      <c r="C23" s="92"/>
      <c r="D23" s="82" t="s">
        <v>41</v>
      </c>
      <c r="E23" s="11">
        <f>E25+E26</f>
        <v>10.8</v>
      </c>
      <c r="F23" s="11">
        <f>F25+F26</f>
        <v>10.8</v>
      </c>
      <c r="G23" s="11">
        <f>G25+G26</f>
        <v>10.8</v>
      </c>
      <c r="H23" s="11">
        <f t="shared" si="0"/>
        <v>100</v>
      </c>
    </row>
    <row r="24" spans="1:8" ht="12.75" customHeight="1" hidden="1">
      <c r="A24" s="97"/>
      <c r="B24" s="92"/>
      <c r="C24" s="92"/>
      <c r="D24" s="82"/>
      <c r="E24" s="11">
        <v>16</v>
      </c>
      <c r="F24" s="11">
        <f>E24</f>
        <v>16</v>
      </c>
      <c r="G24" s="11">
        <v>0</v>
      </c>
      <c r="H24" s="11">
        <f t="shared" si="0"/>
        <v>0</v>
      </c>
    </row>
    <row r="25" spans="1:8" ht="12.75" customHeight="1">
      <c r="A25" s="97"/>
      <c r="B25" s="13" t="s">
        <v>76</v>
      </c>
      <c r="C25" s="12"/>
      <c r="D25" s="19" t="s">
        <v>77</v>
      </c>
      <c r="E25" s="21">
        <v>9.8</v>
      </c>
      <c r="F25" s="21">
        <v>9.8</v>
      </c>
      <c r="G25" s="21">
        <v>9.8</v>
      </c>
      <c r="H25" s="21">
        <f>G25/F25*100</f>
        <v>100</v>
      </c>
    </row>
    <row r="26" spans="1:8" ht="38.25">
      <c r="A26" s="97"/>
      <c r="B26" s="13" t="s">
        <v>258</v>
      </c>
      <c r="C26" s="12"/>
      <c r="D26" s="19" t="s">
        <v>259</v>
      </c>
      <c r="E26" s="21">
        <v>1</v>
      </c>
      <c r="F26" s="21">
        <v>1</v>
      </c>
      <c r="G26" s="21">
        <v>1</v>
      </c>
      <c r="H26" s="21">
        <f t="shared" si="0"/>
        <v>100</v>
      </c>
    </row>
    <row r="27" spans="1:8" ht="12.75">
      <c r="A27" s="96">
        <v>4</v>
      </c>
      <c r="B27" s="12" t="s">
        <v>87</v>
      </c>
      <c r="C27" s="12"/>
      <c r="D27" s="9" t="s">
        <v>88</v>
      </c>
      <c r="E27" s="22">
        <f>E28+E29</f>
        <v>5838.2</v>
      </c>
      <c r="F27" s="22">
        <f>F28+F29</f>
        <v>5838.2</v>
      </c>
      <c r="G27" s="22">
        <f>G28+G29</f>
        <v>3332.7000000000003</v>
      </c>
      <c r="H27" s="22">
        <f t="shared" si="0"/>
        <v>57.08437532116064</v>
      </c>
    </row>
    <row r="28" spans="1:8" ht="12.75">
      <c r="A28" s="97"/>
      <c r="B28" s="13" t="s">
        <v>113</v>
      </c>
      <c r="C28" s="13"/>
      <c r="D28" s="7" t="s">
        <v>114</v>
      </c>
      <c r="E28" s="21">
        <v>5763.2</v>
      </c>
      <c r="F28" s="21">
        <v>5763.2</v>
      </c>
      <c r="G28" s="21">
        <v>3258.8</v>
      </c>
      <c r="H28" s="21">
        <f t="shared" si="0"/>
        <v>56.544975013881185</v>
      </c>
    </row>
    <row r="29" spans="1:8" ht="25.5">
      <c r="A29" s="98"/>
      <c r="B29" s="13" t="s">
        <v>93</v>
      </c>
      <c r="C29" s="13"/>
      <c r="D29" s="7" t="s">
        <v>94</v>
      </c>
      <c r="E29" s="21">
        <v>75</v>
      </c>
      <c r="F29" s="21">
        <v>75</v>
      </c>
      <c r="G29" s="21">
        <v>73.9</v>
      </c>
      <c r="H29" s="21">
        <f t="shared" si="0"/>
        <v>98.53333333333335</v>
      </c>
    </row>
    <row r="30" spans="1:8" ht="12.75">
      <c r="A30" s="96">
        <v>5</v>
      </c>
      <c r="B30" s="92" t="s">
        <v>49</v>
      </c>
      <c r="C30" s="92"/>
      <c r="D30" s="9" t="s">
        <v>42</v>
      </c>
      <c r="E30" s="22">
        <f>E32+E33+E31</f>
        <v>4075.2</v>
      </c>
      <c r="F30" s="22">
        <f>F32+F33+F31</f>
        <v>4075.2</v>
      </c>
      <c r="G30" s="22">
        <f>G32+G33+G31</f>
        <v>4052.3999999999996</v>
      </c>
      <c r="H30" s="22">
        <f t="shared" si="0"/>
        <v>99.44051825677266</v>
      </c>
    </row>
    <row r="31" spans="1:8" ht="12.75">
      <c r="A31" s="97"/>
      <c r="B31" s="13" t="s">
        <v>303</v>
      </c>
      <c r="C31" s="13"/>
      <c r="D31" s="7" t="s">
        <v>304</v>
      </c>
      <c r="E31" s="21">
        <v>268.2</v>
      </c>
      <c r="F31" s="21">
        <v>268.2</v>
      </c>
      <c r="G31" s="21">
        <v>268.2</v>
      </c>
      <c r="H31" s="21"/>
    </row>
    <row r="32" spans="1:8" ht="12.75">
      <c r="A32" s="97"/>
      <c r="B32" s="13" t="s">
        <v>73</v>
      </c>
      <c r="C32" s="13"/>
      <c r="D32" s="7" t="s">
        <v>66</v>
      </c>
      <c r="E32" s="21">
        <v>1269</v>
      </c>
      <c r="F32" s="21">
        <v>1269</v>
      </c>
      <c r="G32" s="20">
        <v>1246.2</v>
      </c>
      <c r="H32" s="21">
        <f>G32/F32*100</f>
        <v>98.2033096926714</v>
      </c>
    </row>
    <row r="33" spans="1:8" ht="25.5">
      <c r="A33" s="98"/>
      <c r="B33" s="13" t="s">
        <v>115</v>
      </c>
      <c r="C33" s="13"/>
      <c r="D33" s="7" t="s">
        <v>116</v>
      </c>
      <c r="E33" s="21">
        <v>2538</v>
      </c>
      <c r="F33" s="21">
        <v>2538</v>
      </c>
      <c r="G33" s="57">
        <v>2538</v>
      </c>
      <c r="H33" s="21">
        <f>G33/F33*100</f>
        <v>100</v>
      </c>
    </row>
    <row r="34" spans="1:8" ht="12.75">
      <c r="A34" s="96">
        <v>6</v>
      </c>
      <c r="B34" s="12" t="s">
        <v>78</v>
      </c>
      <c r="C34" s="12"/>
      <c r="D34" s="9" t="s">
        <v>83</v>
      </c>
      <c r="E34" s="22">
        <f>E35</f>
        <v>20</v>
      </c>
      <c r="F34" s="22">
        <f>E34</f>
        <v>20</v>
      </c>
      <c r="G34" s="22">
        <f>G35</f>
        <v>20</v>
      </c>
      <c r="H34" s="22">
        <f>G34/F34*100</f>
        <v>100</v>
      </c>
    </row>
    <row r="35" spans="1:8" ht="27" customHeight="1">
      <c r="A35" s="98"/>
      <c r="B35" s="13" t="s">
        <v>79</v>
      </c>
      <c r="C35" s="13"/>
      <c r="D35" s="7" t="s">
        <v>84</v>
      </c>
      <c r="E35" s="21">
        <v>20</v>
      </c>
      <c r="F35" s="57">
        <v>20</v>
      </c>
      <c r="G35" s="57">
        <v>20</v>
      </c>
      <c r="H35" s="21">
        <f>G35/F35*100</f>
        <v>100</v>
      </c>
    </row>
    <row r="36" spans="1:8" ht="12.75">
      <c r="A36" s="96">
        <v>7</v>
      </c>
      <c r="B36" s="12" t="s">
        <v>63</v>
      </c>
      <c r="C36" s="12"/>
      <c r="D36" s="9" t="s">
        <v>101</v>
      </c>
      <c r="E36" s="22">
        <f>E37</f>
        <v>9690.8</v>
      </c>
      <c r="F36" s="22">
        <f>F37</f>
        <v>9690.8</v>
      </c>
      <c r="G36" s="22">
        <f>G37</f>
        <v>8880.5</v>
      </c>
      <c r="H36" s="22">
        <f>H37</f>
        <v>91.63846122095184</v>
      </c>
    </row>
    <row r="37" spans="1:8" ht="12.75">
      <c r="A37" s="97"/>
      <c r="B37" s="13" t="s">
        <v>64</v>
      </c>
      <c r="C37" s="13"/>
      <c r="D37" s="7" t="s">
        <v>65</v>
      </c>
      <c r="E37" s="21">
        <v>9690.8</v>
      </c>
      <c r="F37" s="20">
        <v>9690.8</v>
      </c>
      <c r="G37" s="20">
        <v>8880.5</v>
      </c>
      <c r="H37" s="21">
        <f t="shared" si="0"/>
        <v>91.63846122095184</v>
      </c>
    </row>
    <row r="38" spans="1:8" ht="12.75">
      <c r="A38" s="95">
        <v>8</v>
      </c>
      <c r="B38" s="12" t="s">
        <v>102</v>
      </c>
      <c r="C38" s="12"/>
      <c r="D38" s="9" t="s">
        <v>104</v>
      </c>
      <c r="E38" s="22">
        <f>E39</f>
        <v>479.2</v>
      </c>
      <c r="F38" s="22">
        <f>F39</f>
        <v>479.2</v>
      </c>
      <c r="G38" s="22">
        <f>G39</f>
        <v>479.2</v>
      </c>
      <c r="H38" s="22">
        <f t="shared" si="0"/>
        <v>100</v>
      </c>
    </row>
    <row r="39" spans="1:8" ht="12.75">
      <c r="A39" s="95"/>
      <c r="B39" s="13" t="s">
        <v>103</v>
      </c>
      <c r="C39" s="13"/>
      <c r="D39" s="7" t="s">
        <v>105</v>
      </c>
      <c r="E39" s="21">
        <v>479.2</v>
      </c>
      <c r="F39" s="20">
        <v>479.2</v>
      </c>
      <c r="G39" s="20">
        <v>479.2</v>
      </c>
      <c r="H39" s="21">
        <f t="shared" si="0"/>
        <v>100</v>
      </c>
    </row>
    <row r="40" spans="1:8" ht="12.75">
      <c r="A40" s="95">
        <v>10</v>
      </c>
      <c r="B40" s="50" t="s">
        <v>106</v>
      </c>
      <c r="C40" s="12"/>
      <c r="D40" s="14" t="s">
        <v>107</v>
      </c>
      <c r="E40" s="22">
        <f>E41</f>
        <v>540.4</v>
      </c>
      <c r="F40" s="22">
        <f>E40</f>
        <v>540.4</v>
      </c>
      <c r="G40" s="22">
        <f>G41</f>
        <v>504.4</v>
      </c>
      <c r="H40" s="22">
        <f t="shared" si="0"/>
        <v>93.33826794966691</v>
      </c>
    </row>
    <row r="41" spans="1:8" ht="12.75">
      <c r="A41" s="95"/>
      <c r="B41" s="13" t="s">
        <v>108</v>
      </c>
      <c r="C41" s="13"/>
      <c r="D41" s="7" t="s">
        <v>109</v>
      </c>
      <c r="E41" s="21">
        <v>540.4</v>
      </c>
      <c r="F41" s="21">
        <v>540.4</v>
      </c>
      <c r="G41" s="21">
        <v>504.4</v>
      </c>
      <c r="H41" s="21">
        <f t="shared" si="0"/>
        <v>93.33826794966691</v>
      </c>
    </row>
    <row r="42" spans="1:8" ht="32.25" customHeight="1">
      <c r="A42" s="95">
        <v>11</v>
      </c>
      <c r="B42" s="50" t="s">
        <v>260</v>
      </c>
      <c r="C42" s="12"/>
      <c r="D42" s="14" t="s">
        <v>262</v>
      </c>
      <c r="E42" s="22">
        <f>E43</f>
        <v>1.5</v>
      </c>
      <c r="F42" s="22">
        <f>E42</f>
        <v>1.5</v>
      </c>
      <c r="G42" s="22">
        <f>G43</f>
        <v>1.5</v>
      </c>
      <c r="H42" s="22">
        <f>G42/F42*100</f>
        <v>100</v>
      </c>
    </row>
    <row r="43" spans="1:8" ht="25.5">
      <c r="A43" s="95"/>
      <c r="B43" s="13" t="s">
        <v>261</v>
      </c>
      <c r="C43" s="13"/>
      <c r="D43" s="7" t="s">
        <v>263</v>
      </c>
      <c r="E43" s="21">
        <v>1.5</v>
      </c>
      <c r="F43" s="21">
        <v>1.5</v>
      </c>
      <c r="G43" s="21">
        <v>1.5</v>
      </c>
      <c r="H43" s="21">
        <f>G43/F43*100</f>
        <v>100</v>
      </c>
    </row>
    <row r="44" spans="1:7" ht="51" customHeight="1">
      <c r="A44" s="2" t="s">
        <v>29</v>
      </c>
      <c r="B44" s="4"/>
      <c r="G44" s="3"/>
    </row>
    <row r="45" spans="1:6" ht="15.75">
      <c r="A45" s="2" t="s">
        <v>30</v>
      </c>
      <c r="B45" s="4"/>
      <c r="C45" s="3" t="s">
        <v>86</v>
      </c>
      <c r="F45" t="s">
        <v>86</v>
      </c>
    </row>
  </sheetData>
  <sheetProtection/>
  <mergeCells count="34">
    <mergeCell ref="B23:C24"/>
    <mergeCell ref="A38:A39"/>
    <mergeCell ref="A40:A41"/>
    <mergeCell ref="A36:A37"/>
    <mergeCell ref="A42:A43"/>
    <mergeCell ref="B17:C17"/>
    <mergeCell ref="A16:A20"/>
    <mergeCell ref="B18:C18"/>
    <mergeCell ref="A34:A35"/>
    <mergeCell ref="A21:A22"/>
    <mergeCell ref="A27:A29"/>
    <mergeCell ref="B30:C30"/>
    <mergeCell ref="A30:A33"/>
    <mergeCell ref="A23:A26"/>
    <mergeCell ref="D5:H5"/>
    <mergeCell ref="A14:D14"/>
    <mergeCell ref="A10:A12"/>
    <mergeCell ref="B10:B12"/>
    <mergeCell ref="C10:D12"/>
    <mergeCell ref="E10:E12"/>
    <mergeCell ref="A15:H15"/>
    <mergeCell ref="B16:C16"/>
    <mergeCell ref="B21:C21"/>
    <mergeCell ref="B22:C22"/>
    <mergeCell ref="D23:D24"/>
    <mergeCell ref="D3:H3"/>
    <mergeCell ref="D1:H1"/>
    <mergeCell ref="D4:H4"/>
    <mergeCell ref="A13:D13"/>
    <mergeCell ref="D2:H2"/>
    <mergeCell ref="G10:G12"/>
    <mergeCell ref="D7:G7"/>
    <mergeCell ref="F10:F12"/>
    <mergeCell ref="H10:H12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zoomScaleSheetLayoutView="100" zoomScalePageLayoutView="0" workbookViewId="0" topLeftCell="A1">
      <selection activeCell="A11" sqref="A11:J157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4" width="4.375" style="0" customWidth="1"/>
    <col min="5" max="5" width="8.125" style="0" customWidth="1"/>
    <col min="6" max="6" width="4.75390625" style="0" customWidth="1"/>
    <col min="7" max="7" width="9.875" style="0" customWidth="1"/>
    <col min="8" max="8" width="10.875" style="0" customWidth="1"/>
    <col min="9" max="9" width="9.75390625" style="0" customWidth="1"/>
    <col min="10" max="10" width="10.75390625" style="0" customWidth="1"/>
  </cols>
  <sheetData>
    <row r="1" spans="2:10" ht="15.75">
      <c r="B1" s="5"/>
      <c r="C1" s="79" t="s">
        <v>60</v>
      </c>
      <c r="D1" s="79"/>
      <c r="E1" s="79"/>
      <c r="F1" s="79"/>
      <c r="G1" s="79"/>
      <c r="H1" s="79"/>
      <c r="I1" s="79"/>
      <c r="J1" s="79"/>
    </row>
    <row r="2" spans="2:10" ht="15.75">
      <c r="B2" s="79" t="s">
        <v>92</v>
      </c>
      <c r="C2" s="79"/>
      <c r="D2" s="79"/>
      <c r="E2" s="79"/>
      <c r="F2" s="79"/>
      <c r="G2" s="79"/>
      <c r="H2" s="79"/>
      <c r="I2" s="79"/>
      <c r="J2" s="79"/>
    </row>
    <row r="3" spans="2:10" ht="15.75">
      <c r="B3" s="79" t="s">
        <v>91</v>
      </c>
      <c r="C3" s="79"/>
      <c r="D3" s="79"/>
      <c r="E3" s="79"/>
      <c r="F3" s="79"/>
      <c r="G3" s="79"/>
      <c r="H3" s="79"/>
      <c r="I3" s="79"/>
      <c r="J3" s="79"/>
    </row>
    <row r="4" spans="2:10" ht="15.75">
      <c r="B4" s="5"/>
      <c r="C4" s="79" t="s">
        <v>32</v>
      </c>
      <c r="D4" s="79"/>
      <c r="E4" s="79"/>
      <c r="F4" s="79"/>
      <c r="G4" s="79"/>
      <c r="H4" s="79"/>
      <c r="I4" s="79"/>
      <c r="J4" s="79"/>
    </row>
    <row r="5" spans="2:10" ht="15.75" customHeight="1">
      <c r="B5" s="80" t="s">
        <v>289</v>
      </c>
      <c r="C5" s="80"/>
      <c r="D5" s="80"/>
      <c r="E5" s="80"/>
      <c r="F5" s="80"/>
      <c r="G5" s="80"/>
      <c r="H5" s="80"/>
      <c r="I5" s="80"/>
      <c r="J5" s="80"/>
    </row>
    <row r="6" spans="1:7" ht="16.5" customHeight="1">
      <c r="A6" s="4"/>
      <c r="B6" s="66"/>
      <c r="C6" s="66"/>
      <c r="D6" s="66"/>
      <c r="E6" s="66"/>
      <c r="F6" s="66"/>
      <c r="G6" s="66"/>
    </row>
    <row r="7" spans="1:10" ht="12.75">
      <c r="A7" s="101" t="s">
        <v>69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26.25" customHeight="1">
      <c r="A8" s="102" t="s">
        <v>305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7" ht="5.25" customHeight="1">
      <c r="A9" s="67"/>
      <c r="B9" s="68"/>
      <c r="C9" s="68"/>
      <c r="D9" s="68"/>
      <c r="E9" s="68"/>
      <c r="F9" s="68"/>
      <c r="G9" s="68"/>
    </row>
    <row r="10" spans="1:9" ht="13.5" customHeight="1">
      <c r="A10" s="67"/>
      <c r="B10" s="68"/>
      <c r="C10" s="68"/>
      <c r="D10" s="68"/>
      <c r="E10" s="68"/>
      <c r="F10" s="103" t="s">
        <v>61</v>
      </c>
      <c r="G10" s="103"/>
      <c r="H10" s="103"/>
      <c r="I10" s="103"/>
    </row>
    <row r="11" spans="1:10" ht="18.75" customHeight="1">
      <c r="A11" s="99" t="s">
        <v>33</v>
      </c>
      <c r="B11" s="99" t="s">
        <v>50</v>
      </c>
      <c r="C11" s="99" t="s">
        <v>51</v>
      </c>
      <c r="D11" s="99" t="s">
        <v>52</v>
      </c>
      <c r="E11" s="99" t="s">
        <v>128</v>
      </c>
      <c r="F11" s="99" t="s">
        <v>129</v>
      </c>
      <c r="G11" s="100" t="s">
        <v>306</v>
      </c>
      <c r="H11" s="100" t="s">
        <v>307</v>
      </c>
      <c r="I11" s="100" t="s">
        <v>302</v>
      </c>
      <c r="J11" s="100" t="s">
        <v>294</v>
      </c>
    </row>
    <row r="12" spans="1:10" ht="58.5" customHeight="1">
      <c r="A12" s="99"/>
      <c r="B12" s="99"/>
      <c r="C12" s="99"/>
      <c r="D12" s="99"/>
      <c r="E12" s="99"/>
      <c r="F12" s="99"/>
      <c r="G12" s="100"/>
      <c r="H12" s="100"/>
      <c r="I12" s="100"/>
      <c r="J12" s="100"/>
    </row>
    <row r="13" spans="1:10" ht="12.75">
      <c r="A13" s="35"/>
      <c r="B13" s="36" t="s">
        <v>36</v>
      </c>
      <c r="C13" s="37"/>
      <c r="D13" s="37"/>
      <c r="E13" s="37"/>
      <c r="F13" s="37"/>
      <c r="G13" s="38">
        <f>G15+G58+G64+G73+G88+G114+G119+G138+G143+G150</f>
        <v>26348.600000000002</v>
      </c>
      <c r="H13" s="38">
        <f>H15+H58+H64+H73+H88+H114+H119+H138+H143+H150</f>
        <v>26348.600000000002</v>
      </c>
      <c r="I13" s="38">
        <f>I15+I58+I64+I73+I88+I114+I119+I138+I143+I150</f>
        <v>22918.100000000002</v>
      </c>
      <c r="J13" s="70">
        <f>I13/H13*100</f>
        <v>86.98033292091421</v>
      </c>
    </row>
    <row r="14" spans="1:10" ht="18.75" customHeight="1">
      <c r="A14" s="104" t="s">
        <v>95</v>
      </c>
      <c r="B14" s="104"/>
      <c r="C14" s="24"/>
      <c r="D14" s="24"/>
      <c r="E14" s="24"/>
      <c r="F14" s="24"/>
      <c r="G14" s="38"/>
      <c r="H14" s="38"/>
      <c r="I14" s="61"/>
      <c r="J14" s="70"/>
    </row>
    <row r="15" spans="1:10" ht="15.75" customHeight="1">
      <c r="A15" s="39">
        <v>1</v>
      </c>
      <c r="B15" s="36" t="s">
        <v>38</v>
      </c>
      <c r="C15" s="37" t="s">
        <v>54</v>
      </c>
      <c r="D15" s="37"/>
      <c r="E15" s="37"/>
      <c r="F15" s="37"/>
      <c r="G15" s="38">
        <f>G20+G21+G31+G36</f>
        <v>5491.4</v>
      </c>
      <c r="H15" s="38">
        <f>H16+H21+H31+H36</f>
        <v>5491.4</v>
      </c>
      <c r="I15" s="38">
        <f>I16+I21+I31+I36</f>
        <v>5435.5</v>
      </c>
      <c r="J15" s="70">
        <f aca="true" t="shared" si="0" ref="J15:J78">I15/H15*100</f>
        <v>98.98204465163711</v>
      </c>
    </row>
    <row r="16" spans="1:10" ht="54" customHeight="1">
      <c r="A16" s="35"/>
      <c r="B16" s="27" t="s">
        <v>96</v>
      </c>
      <c r="C16" s="24" t="s">
        <v>54</v>
      </c>
      <c r="D16" s="24" t="s">
        <v>55</v>
      </c>
      <c r="E16" s="24"/>
      <c r="F16" s="24"/>
      <c r="G16" s="40" t="str">
        <f>G19</f>
        <v>809,7</v>
      </c>
      <c r="H16" s="40" t="str">
        <f>H19</f>
        <v>809,7</v>
      </c>
      <c r="I16" s="40">
        <f>I19</f>
        <v>809.7</v>
      </c>
      <c r="J16" s="44">
        <f t="shared" si="0"/>
        <v>100</v>
      </c>
    </row>
    <row r="17" spans="1:10" ht="42.75" customHeight="1">
      <c r="A17" s="35"/>
      <c r="B17" s="27" t="s">
        <v>130</v>
      </c>
      <c r="C17" s="24" t="s">
        <v>54</v>
      </c>
      <c r="D17" s="24" t="s">
        <v>55</v>
      </c>
      <c r="E17" s="24" t="s">
        <v>196</v>
      </c>
      <c r="F17" s="24"/>
      <c r="G17" s="40" t="str">
        <f>G19</f>
        <v>809,7</v>
      </c>
      <c r="H17" s="40" t="str">
        <f>H19</f>
        <v>809,7</v>
      </c>
      <c r="I17" s="40">
        <f>I19</f>
        <v>809.7</v>
      </c>
      <c r="J17" s="44">
        <f t="shared" si="0"/>
        <v>100</v>
      </c>
    </row>
    <row r="18" spans="1:10" ht="27" customHeight="1">
      <c r="A18" s="35"/>
      <c r="B18" s="27" t="s">
        <v>131</v>
      </c>
      <c r="C18" s="24" t="s">
        <v>54</v>
      </c>
      <c r="D18" s="24" t="s">
        <v>55</v>
      </c>
      <c r="E18" s="24" t="s">
        <v>195</v>
      </c>
      <c r="F18" s="24"/>
      <c r="G18" s="40" t="str">
        <f aca="true" t="shared" si="1" ref="G18:I19">G19</f>
        <v>809,7</v>
      </c>
      <c r="H18" s="40" t="str">
        <f t="shared" si="1"/>
        <v>809,7</v>
      </c>
      <c r="I18" s="40">
        <f t="shared" si="1"/>
        <v>809.7</v>
      </c>
      <c r="J18" s="44">
        <f t="shared" si="0"/>
        <v>100</v>
      </c>
    </row>
    <row r="19" spans="1:10" ht="27.75" customHeight="1">
      <c r="A19" s="35"/>
      <c r="B19" s="27" t="s">
        <v>132</v>
      </c>
      <c r="C19" s="24" t="s">
        <v>54</v>
      </c>
      <c r="D19" s="24" t="s">
        <v>55</v>
      </c>
      <c r="E19" s="24" t="s">
        <v>194</v>
      </c>
      <c r="F19" s="24"/>
      <c r="G19" s="40" t="str">
        <f t="shared" si="1"/>
        <v>809,7</v>
      </c>
      <c r="H19" s="40" t="str">
        <f t="shared" si="1"/>
        <v>809,7</v>
      </c>
      <c r="I19" s="40">
        <f t="shared" si="1"/>
        <v>809.7</v>
      </c>
      <c r="J19" s="44">
        <f t="shared" si="0"/>
        <v>100</v>
      </c>
    </row>
    <row r="20" spans="1:10" ht="76.5" customHeight="1">
      <c r="A20" s="35"/>
      <c r="B20" s="27" t="s">
        <v>133</v>
      </c>
      <c r="C20" s="24" t="s">
        <v>54</v>
      </c>
      <c r="D20" s="24" t="s">
        <v>55</v>
      </c>
      <c r="E20" s="24" t="s">
        <v>194</v>
      </c>
      <c r="F20" s="24" t="s">
        <v>134</v>
      </c>
      <c r="G20" s="24" t="s">
        <v>308</v>
      </c>
      <c r="H20" s="24" t="s">
        <v>308</v>
      </c>
      <c r="I20" s="61">
        <v>809.7</v>
      </c>
      <c r="J20" s="44">
        <f t="shared" si="0"/>
        <v>100</v>
      </c>
    </row>
    <row r="21" spans="1:10" ht="65.25" customHeight="1">
      <c r="A21" s="35"/>
      <c r="B21" s="23" t="s">
        <v>39</v>
      </c>
      <c r="C21" s="24" t="s">
        <v>54</v>
      </c>
      <c r="D21" s="24" t="s">
        <v>58</v>
      </c>
      <c r="E21" s="24"/>
      <c r="F21" s="24"/>
      <c r="G21" s="40">
        <f>G22</f>
        <v>4130.6</v>
      </c>
      <c r="H21" s="40">
        <f>H22</f>
        <v>4130.6</v>
      </c>
      <c r="I21" s="40">
        <f>I22</f>
        <v>4092.2000000000003</v>
      </c>
      <c r="J21" s="44">
        <f t="shared" si="0"/>
        <v>99.07035297535467</v>
      </c>
    </row>
    <row r="22" spans="1:10" ht="28.5" customHeight="1">
      <c r="A22" s="35"/>
      <c r="B22" s="23" t="s">
        <v>135</v>
      </c>
      <c r="C22" s="24" t="s">
        <v>54</v>
      </c>
      <c r="D22" s="24" t="s">
        <v>58</v>
      </c>
      <c r="E22" s="24" t="s">
        <v>197</v>
      </c>
      <c r="F22" s="37"/>
      <c r="G22" s="40">
        <f>G25+G26+G27+G29</f>
        <v>4130.6</v>
      </c>
      <c r="H22" s="40">
        <f>H25+H26+H27+H29</f>
        <v>4130.6</v>
      </c>
      <c r="I22" s="40">
        <f>I25+I26+I27+I29</f>
        <v>4092.2000000000003</v>
      </c>
      <c r="J22" s="44">
        <f t="shared" si="0"/>
        <v>99.07035297535467</v>
      </c>
    </row>
    <row r="23" spans="1:10" ht="39" customHeight="1">
      <c r="A23" s="35"/>
      <c r="B23" s="23" t="s">
        <v>136</v>
      </c>
      <c r="C23" s="24" t="s">
        <v>54</v>
      </c>
      <c r="D23" s="24" t="s">
        <v>58</v>
      </c>
      <c r="E23" s="24" t="s">
        <v>198</v>
      </c>
      <c r="F23" s="24"/>
      <c r="G23" s="40">
        <f>G24</f>
        <v>4126.8</v>
      </c>
      <c r="H23" s="40">
        <f>H24</f>
        <v>4126.8</v>
      </c>
      <c r="I23" s="40">
        <f>I24</f>
        <v>4088.4</v>
      </c>
      <c r="J23" s="44">
        <f t="shared" si="0"/>
        <v>99.06949694678686</v>
      </c>
    </row>
    <row r="24" spans="1:10" ht="26.25" customHeight="1">
      <c r="A24" s="35"/>
      <c r="B24" s="23" t="s">
        <v>132</v>
      </c>
      <c r="C24" s="24" t="s">
        <v>54</v>
      </c>
      <c r="D24" s="24" t="s">
        <v>58</v>
      </c>
      <c r="E24" s="24" t="s">
        <v>199</v>
      </c>
      <c r="F24" s="24"/>
      <c r="G24" s="40">
        <f>G25+G26+G27</f>
        <v>4126.8</v>
      </c>
      <c r="H24" s="40">
        <f>H25+H26+H27</f>
        <v>4126.8</v>
      </c>
      <c r="I24" s="40">
        <f>I25+I26+I27</f>
        <v>4088.4</v>
      </c>
      <c r="J24" s="44">
        <f t="shared" si="0"/>
        <v>99.06949694678686</v>
      </c>
    </row>
    <row r="25" spans="1:10" ht="79.5" customHeight="1">
      <c r="A25" s="35"/>
      <c r="B25" s="27" t="s">
        <v>133</v>
      </c>
      <c r="C25" s="24" t="s">
        <v>54</v>
      </c>
      <c r="D25" s="24" t="s">
        <v>58</v>
      </c>
      <c r="E25" s="24" t="s">
        <v>199</v>
      </c>
      <c r="F25" s="24" t="s">
        <v>134</v>
      </c>
      <c r="G25" s="24" t="s">
        <v>309</v>
      </c>
      <c r="H25" s="24" t="s">
        <v>309</v>
      </c>
      <c r="I25" s="61">
        <v>3649</v>
      </c>
      <c r="J25" s="44">
        <f t="shared" si="0"/>
        <v>100</v>
      </c>
    </row>
    <row r="26" spans="1:10" ht="27.75" customHeight="1">
      <c r="A26" s="35"/>
      <c r="B26" s="23" t="s">
        <v>137</v>
      </c>
      <c r="C26" s="24" t="s">
        <v>54</v>
      </c>
      <c r="D26" s="24" t="s">
        <v>58</v>
      </c>
      <c r="E26" s="24" t="s">
        <v>199</v>
      </c>
      <c r="F26" s="24" t="s">
        <v>138</v>
      </c>
      <c r="G26" s="24" t="s">
        <v>264</v>
      </c>
      <c r="H26" s="24" t="s">
        <v>264</v>
      </c>
      <c r="I26" s="61">
        <v>426.6</v>
      </c>
      <c r="J26" s="44">
        <f t="shared" si="0"/>
        <v>91.82092122255703</v>
      </c>
    </row>
    <row r="27" spans="1:10" ht="15" customHeight="1">
      <c r="A27" s="35"/>
      <c r="B27" s="23" t="s">
        <v>139</v>
      </c>
      <c r="C27" s="24" t="s">
        <v>54</v>
      </c>
      <c r="D27" s="24" t="s">
        <v>58</v>
      </c>
      <c r="E27" s="24" t="s">
        <v>199</v>
      </c>
      <c r="F27" s="24" t="s">
        <v>140</v>
      </c>
      <c r="G27" s="24" t="s">
        <v>310</v>
      </c>
      <c r="H27" s="24" t="s">
        <v>310</v>
      </c>
      <c r="I27" s="24" t="s">
        <v>311</v>
      </c>
      <c r="J27" s="44">
        <f t="shared" si="0"/>
        <v>96.96969696969698</v>
      </c>
    </row>
    <row r="28" spans="1:10" ht="26.25" customHeight="1">
      <c r="A28" s="35"/>
      <c r="B28" s="23" t="s">
        <v>141</v>
      </c>
      <c r="C28" s="24" t="s">
        <v>54</v>
      </c>
      <c r="D28" s="24" t="s">
        <v>58</v>
      </c>
      <c r="E28" s="24" t="s">
        <v>201</v>
      </c>
      <c r="F28" s="24"/>
      <c r="G28" s="40">
        <f aca="true" t="shared" si="2" ref="G28:I29">G29</f>
        <v>3.8</v>
      </c>
      <c r="H28" s="40">
        <f t="shared" si="2"/>
        <v>3.8</v>
      </c>
      <c r="I28" s="40">
        <f t="shared" si="2"/>
        <v>3.8</v>
      </c>
      <c r="J28" s="44">
        <f t="shared" si="0"/>
        <v>100</v>
      </c>
    </row>
    <row r="29" spans="1:10" ht="51" customHeight="1">
      <c r="A29" s="35"/>
      <c r="B29" s="23" t="s">
        <v>142</v>
      </c>
      <c r="C29" s="24" t="s">
        <v>54</v>
      </c>
      <c r="D29" s="24" t="s">
        <v>58</v>
      </c>
      <c r="E29" s="24" t="s">
        <v>200</v>
      </c>
      <c r="F29" s="24"/>
      <c r="G29" s="40">
        <f t="shared" si="2"/>
        <v>3.8</v>
      </c>
      <c r="H29" s="40">
        <f t="shared" si="2"/>
        <v>3.8</v>
      </c>
      <c r="I29" s="40">
        <f t="shared" si="2"/>
        <v>3.8</v>
      </c>
      <c r="J29" s="44">
        <f t="shared" si="0"/>
        <v>100</v>
      </c>
    </row>
    <row r="30" spans="1:10" ht="30" customHeight="1">
      <c r="A30" s="35"/>
      <c r="B30" s="23" t="s">
        <v>137</v>
      </c>
      <c r="C30" s="24" t="s">
        <v>54</v>
      </c>
      <c r="D30" s="24" t="s">
        <v>58</v>
      </c>
      <c r="E30" s="24" t="s">
        <v>200</v>
      </c>
      <c r="F30" s="24" t="s">
        <v>138</v>
      </c>
      <c r="G30" s="40">
        <v>3.8</v>
      </c>
      <c r="H30" s="40">
        <v>3.8</v>
      </c>
      <c r="I30" s="61">
        <v>3.8</v>
      </c>
      <c r="J30" s="44">
        <f t="shared" si="0"/>
        <v>100</v>
      </c>
    </row>
    <row r="31" spans="1:10" ht="54" customHeight="1">
      <c r="A31" s="35"/>
      <c r="B31" s="23" t="s">
        <v>119</v>
      </c>
      <c r="C31" s="24" t="s">
        <v>54</v>
      </c>
      <c r="D31" s="24" t="s">
        <v>120</v>
      </c>
      <c r="E31" s="24"/>
      <c r="F31" s="24"/>
      <c r="G31" s="40">
        <f aca="true" t="shared" si="3" ref="G31:I34">G32</f>
        <v>79.4</v>
      </c>
      <c r="H31" s="40">
        <f t="shared" si="3"/>
        <v>79.4</v>
      </c>
      <c r="I31" s="40">
        <f t="shared" si="3"/>
        <v>79.4</v>
      </c>
      <c r="J31" s="44">
        <f t="shared" si="0"/>
        <v>100</v>
      </c>
    </row>
    <row r="32" spans="1:10" ht="28.5" customHeight="1">
      <c r="A32" s="35"/>
      <c r="B32" s="23" t="s">
        <v>135</v>
      </c>
      <c r="C32" s="24" t="s">
        <v>54</v>
      </c>
      <c r="D32" s="24" t="s">
        <v>120</v>
      </c>
      <c r="E32" s="24" t="s">
        <v>197</v>
      </c>
      <c r="F32" s="24"/>
      <c r="G32" s="40">
        <f t="shared" si="3"/>
        <v>79.4</v>
      </c>
      <c r="H32" s="40">
        <f t="shared" si="3"/>
        <v>79.4</v>
      </c>
      <c r="I32" s="40">
        <f t="shared" si="3"/>
        <v>79.4</v>
      </c>
      <c r="J32" s="44">
        <f t="shared" si="0"/>
        <v>100</v>
      </c>
    </row>
    <row r="33" spans="1:10" ht="37.5" customHeight="1">
      <c r="A33" s="35"/>
      <c r="B33" s="23" t="s">
        <v>136</v>
      </c>
      <c r="C33" s="24" t="s">
        <v>54</v>
      </c>
      <c r="D33" s="24" t="s">
        <v>120</v>
      </c>
      <c r="E33" s="24" t="s">
        <v>202</v>
      </c>
      <c r="F33" s="24"/>
      <c r="G33" s="40">
        <f t="shared" si="3"/>
        <v>79.4</v>
      </c>
      <c r="H33" s="40">
        <f t="shared" si="3"/>
        <v>79.4</v>
      </c>
      <c r="I33" s="40">
        <f t="shared" si="3"/>
        <v>79.4</v>
      </c>
      <c r="J33" s="44">
        <f t="shared" si="0"/>
        <v>100</v>
      </c>
    </row>
    <row r="34" spans="1:10" ht="30" customHeight="1">
      <c r="A34" s="69"/>
      <c r="B34" s="42" t="s">
        <v>132</v>
      </c>
      <c r="C34" s="41" t="s">
        <v>54</v>
      </c>
      <c r="D34" s="41" t="s">
        <v>120</v>
      </c>
      <c r="E34" s="41" t="s">
        <v>203</v>
      </c>
      <c r="F34" s="41"/>
      <c r="G34" s="48">
        <f t="shared" si="3"/>
        <v>79.4</v>
      </c>
      <c r="H34" s="48">
        <f t="shared" si="3"/>
        <v>79.4</v>
      </c>
      <c r="I34" s="48">
        <f t="shared" si="3"/>
        <v>79.4</v>
      </c>
      <c r="J34" s="44">
        <f t="shared" si="0"/>
        <v>100</v>
      </c>
    </row>
    <row r="35" spans="1:10" ht="26.25" customHeight="1">
      <c r="A35" s="69"/>
      <c r="B35" s="42" t="s">
        <v>143</v>
      </c>
      <c r="C35" s="41" t="s">
        <v>54</v>
      </c>
      <c r="D35" s="41" t="s">
        <v>120</v>
      </c>
      <c r="E35" s="41" t="s">
        <v>203</v>
      </c>
      <c r="F35" s="41" t="s">
        <v>144</v>
      </c>
      <c r="G35" s="48">
        <v>79.4</v>
      </c>
      <c r="H35" s="48">
        <v>79.4</v>
      </c>
      <c r="I35" s="61">
        <v>79.4</v>
      </c>
      <c r="J35" s="44">
        <f t="shared" si="0"/>
        <v>100</v>
      </c>
    </row>
    <row r="36" spans="1:10" ht="15.75" customHeight="1">
      <c r="A36" s="35"/>
      <c r="B36" s="23" t="s">
        <v>71</v>
      </c>
      <c r="C36" s="24" t="s">
        <v>54</v>
      </c>
      <c r="D36" s="24" t="s">
        <v>110</v>
      </c>
      <c r="E36" s="24"/>
      <c r="F36" s="24"/>
      <c r="G36" s="48">
        <f>G39+G42+G45+G48+G51+G54+G57</f>
        <v>471.7</v>
      </c>
      <c r="H36" s="48">
        <f>H39+H42+H45+H48+H51+H54+H57</f>
        <v>471.7</v>
      </c>
      <c r="I36" s="48">
        <f>I39+I42+I45+I48+I51+I54+I57</f>
        <v>454.2</v>
      </c>
      <c r="J36" s="44">
        <f t="shared" si="0"/>
        <v>96.29001483994064</v>
      </c>
    </row>
    <row r="37" spans="1:10" ht="71.25" customHeight="1">
      <c r="A37" s="35"/>
      <c r="B37" s="23" t="s">
        <v>314</v>
      </c>
      <c r="C37" s="24" t="s">
        <v>54</v>
      </c>
      <c r="D37" s="24" t="s">
        <v>110</v>
      </c>
      <c r="E37" s="24" t="s">
        <v>265</v>
      </c>
      <c r="F37" s="24"/>
      <c r="G37" s="48">
        <f aca="true" t="shared" si="4" ref="G37:I38">G38</f>
        <v>12.8</v>
      </c>
      <c r="H37" s="48">
        <f t="shared" si="4"/>
        <v>12.8</v>
      </c>
      <c r="I37" s="48">
        <f t="shared" si="4"/>
        <v>12.8</v>
      </c>
      <c r="J37" s="44">
        <f t="shared" si="0"/>
        <v>100</v>
      </c>
    </row>
    <row r="38" spans="1:10" ht="33.75" customHeight="1">
      <c r="A38" s="35"/>
      <c r="B38" s="23" t="s">
        <v>145</v>
      </c>
      <c r="C38" s="24" t="s">
        <v>54</v>
      </c>
      <c r="D38" s="24" t="s">
        <v>110</v>
      </c>
      <c r="E38" s="24" t="s">
        <v>266</v>
      </c>
      <c r="F38" s="24"/>
      <c r="G38" s="48">
        <f t="shared" si="4"/>
        <v>12.8</v>
      </c>
      <c r="H38" s="48">
        <f t="shared" si="4"/>
        <v>12.8</v>
      </c>
      <c r="I38" s="48">
        <f t="shared" si="4"/>
        <v>12.8</v>
      </c>
      <c r="J38" s="44">
        <f t="shared" si="0"/>
        <v>100</v>
      </c>
    </row>
    <row r="39" spans="1:10" ht="27" customHeight="1">
      <c r="A39" s="35"/>
      <c r="B39" s="23" t="s">
        <v>137</v>
      </c>
      <c r="C39" s="24" t="s">
        <v>54</v>
      </c>
      <c r="D39" s="24" t="s">
        <v>110</v>
      </c>
      <c r="E39" s="24" t="s">
        <v>266</v>
      </c>
      <c r="F39" s="24" t="s">
        <v>138</v>
      </c>
      <c r="G39" s="48">
        <v>12.8</v>
      </c>
      <c r="H39" s="48">
        <v>12.8</v>
      </c>
      <c r="I39" s="48">
        <v>12.8</v>
      </c>
      <c r="J39" s="44">
        <f t="shared" si="0"/>
        <v>100</v>
      </c>
    </row>
    <row r="40" spans="1:10" ht="75.75" customHeight="1">
      <c r="A40" s="35"/>
      <c r="B40" s="23" t="s">
        <v>313</v>
      </c>
      <c r="C40" s="24" t="s">
        <v>54</v>
      </c>
      <c r="D40" s="24" t="s">
        <v>110</v>
      </c>
      <c r="E40" s="24" t="s">
        <v>204</v>
      </c>
      <c r="F40" s="24"/>
      <c r="G40" s="40">
        <f aca="true" t="shared" si="5" ref="G40:I41">G41</f>
        <v>114</v>
      </c>
      <c r="H40" s="40">
        <f t="shared" si="5"/>
        <v>114</v>
      </c>
      <c r="I40" s="40">
        <f t="shared" si="5"/>
        <v>98.3</v>
      </c>
      <c r="J40" s="44">
        <f t="shared" si="0"/>
        <v>86.2280701754386</v>
      </c>
    </row>
    <row r="41" spans="1:10" ht="29.25" customHeight="1">
      <c r="A41" s="35"/>
      <c r="B41" s="23" t="s">
        <v>145</v>
      </c>
      <c r="C41" s="24" t="s">
        <v>54</v>
      </c>
      <c r="D41" s="24" t="s">
        <v>110</v>
      </c>
      <c r="E41" s="24" t="s">
        <v>205</v>
      </c>
      <c r="F41" s="24"/>
      <c r="G41" s="40">
        <f t="shared" si="5"/>
        <v>114</v>
      </c>
      <c r="H41" s="40">
        <f t="shared" si="5"/>
        <v>114</v>
      </c>
      <c r="I41" s="40">
        <f t="shared" si="5"/>
        <v>98.3</v>
      </c>
      <c r="J41" s="44">
        <f t="shared" si="0"/>
        <v>86.2280701754386</v>
      </c>
    </row>
    <row r="42" spans="1:10" ht="27" customHeight="1">
      <c r="A42" s="35"/>
      <c r="B42" s="23" t="s">
        <v>137</v>
      </c>
      <c r="C42" s="24" t="s">
        <v>54</v>
      </c>
      <c r="D42" s="24" t="s">
        <v>110</v>
      </c>
      <c r="E42" s="24" t="s">
        <v>205</v>
      </c>
      <c r="F42" s="24" t="s">
        <v>138</v>
      </c>
      <c r="G42" s="40">
        <v>114</v>
      </c>
      <c r="H42" s="40">
        <v>114</v>
      </c>
      <c r="I42" s="44">
        <v>98.3</v>
      </c>
      <c r="J42" s="44">
        <f t="shared" si="0"/>
        <v>86.2280701754386</v>
      </c>
    </row>
    <row r="43" spans="1:10" ht="77.25" customHeight="1">
      <c r="A43" s="35"/>
      <c r="B43" s="27" t="s">
        <v>312</v>
      </c>
      <c r="C43" s="24" t="s">
        <v>54</v>
      </c>
      <c r="D43" s="24" t="s">
        <v>110</v>
      </c>
      <c r="E43" s="24" t="s">
        <v>207</v>
      </c>
      <c r="F43" s="24"/>
      <c r="G43" s="40">
        <f aca="true" t="shared" si="6" ref="G43:I44">G44</f>
        <v>45.3</v>
      </c>
      <c r="H43" s="40">
        <f t="shared" si="6"/>
        <v>45.3</v>
      </c>
      <c r="I43" s="40">
        <f t="shared" si="6"/>
        <v>45.3</v>
      </c>
      <c r="J43" s="44">
        <f t="shared" si="0"/>
        <v>100</v>
      </c>
    </row>
    <row r="44" spans="1:10" ht="27.75" customHeight="1">
      <c r="A44" s="35"/>
      <c r="B44" s="23" t="s">
        <v>145</v>
      </c>
      <c r="C44" s="24" t="s">
        <v>54</v>
      </c>
      <c r="D44" s="24" t="s">
        <v>110</v>
      </c>
      <c r="E44" s="24" t="s">
        <v>206</v>
      </c>
      <c r="F44" s="24"/>
      <c r="G44" s="40">
        <f t="shared" si="6"/>
        <v>45.3</v>
      </c>
      <c r="H44" s="40">
        <f t="shared" si="6"/>
        <v>45.3</v>
      </c>
      <c r="I44" s="40">
        <f t="shared" si="6"/>
        <v>45.3</v>
      </c>
      <c r="J44" s="44">
        <f t="shared" si="0"/>
        <v>100</v>
      </c>
    </row>
    <row r="45" spans="1:10" ht="27.75" customHeight="1">
      <c r="A45" s="35"/>
      <c r="B45" s="23" t="s">
        <v>137</v>
      </c>
      <c r="C45" s="24" t="s">
        <v>54</v>
      </c>
      <c r="D45" s="24" t="s">
        <v>110</v>
      </c>
      <c r="E45" s="24" t="s">
        <v>206</v>
      </c>
      <c r="F45" s="24" t="s">
        <v>138</v>
      </c>
      <c r="G45" s="40">
        <v>45.3</v>
      </c>
      <c r="H45" s="40">
        <v>45.3</v>
      </c>
      <c r="I45" s="61">
        <v>45.3</v>
      </c>
      <c r="J45" s="44">
        <f t="shared" si="0"/>
        <v>100</v>
      </c>
    </row>
    <row r="46" spans="1:10" ht="53.25" customHeight="1">
      <c r="A46" s="35"/>
      <c r="B46" s="42" t="s">
        <v>315</v>
      </c>
      <c r="C46" s="41" t="s">
        <v>54</v>
      </c>
      <c r="D46" s="41" t="s">
        <v>110</v>
      </c>
      <c r="E46" s="41" t="s">
        <v>209</v>
      </c>
      <c r="F46" s="41"/>
      <c r="G46" s="48">
        <f aca="true" t="shared" si="7" ref="G46:I47">G47</f>
        <v>18.5</v>
      </c>
      <c r="H46" s="48">
        <f t="shared" si="7"/>
        <v>18.5</v>
      </c>
      <c r="I46" s="48">
        <f t="shared" si="7"/>
        <v>18.5</v>
      </c>
      <c r="J46" s="44">
        <f t="shared" si="0"/>
        <v>100</v>
      </c>
    </row>
    <row r="47" spans="1:10" ht="27" customHeight="1">
      <c r="A47" s="35"/>
      <c r="B47" s="42" t="s">
        <v>145</v>
      </c>
      <c r="C47" s="41" t="s">
        <v>54</v>
      </c>
      <c r="D47" s="41" t="s">
        <v>110</v>
      </c>
      <c r="E47" s="41" t="s">
        <v>208</v>
      </c>
      <c r="F47" s="41"/>
      <c r="G47" s="48">
        <f t="shared" si="7"/>
        <v>18.5</v>
      </c>
      <c r="H47" s="48">
        <f t="shared" si="7"/>
        <v>18.5</v>
      </c>
      <c r="I47" s="48">
        <f t="shared" si="7"/>
        <v>18.5</v>
      </c>
      <c r="J47" s="44">
        <f t="shared" si="0"/>
        <v>100</v>
      </c>
    </row>
    <row r="48" spans="1:10" ht="28.5" customHeight="1">
      <c r="A48" s="35"/>
      <c r="B48" s="42" t="s">
        <v>137</v>
      </c>
      <c r="C48" s="41" t="s">
        <v>54</v>
      </c>
      <c r="D48" s="41" t="s">
        <v>110</v>
      </c>
      <c r="E48" s="41" t="s">
        <v>208</v>
      </c>
      <c r="F48" s="41" t="s">
        <v>138</v>
      </c>
      <c r="G48" s="48">
        <v>18.5</v>
      </c>
      <c r="H48" s="48">
        <v>18.5</v>
      </c>
      <c r="I48" s="61">
        <v>18.5</v>
      </c>
      <c r="J48" s="44">
        <f t="shared" si="0"/>
        <v>100</v>
      </c>
    </row>
    <row r="49" spans="1:10" ht="114" customHeight="1">
      <c r="A49" s="35"/>
      <c r="B49" s="42" t="s">
        <v>316</v>
      </c>
      <c r="C49" s="41" t="s">
        <v>54</v>
      </c>
      <c r="D49" s="41" t="s">
        <v>110</v>
      </c>
      <c r="E49" s="41" t="s">
        <v>210</v>
      </c>
      <c r="F49" s="41"/>
      <c r="G49" s="48">
        <f aca="true" t="shared" si="8" ref="G49:I50">G50</f>
        <v>181.1</v>
      </c>
      <c r="H49" s="48">
        <f t="shared" si="8"/>
        <v>181.1</v>
      </c>
      <c r="I49" s="48">
        <f t="shared" si="8"/>
        <v>179.3</v>
      </c>
      <c r="J49" s="44">
        <f t="shared" si="0"/>
        <v>99.00607399226948</v>
      </c>
    </row>
    <row r="50" spans="1:10" ht="27.75" customHeight="1">
      <c r="A50" s="35"/>
      <c r="B50" s="42" t="s">
        <v>145</v>
      </c>
      <c r="C50" s="41" t="s">
        <v>54</v>
      </c>
      <c r="D50" s="41" t="s">
        <v>110</v>
      </c>
      <c r="E50" s="41" t="s">
        <v>211</v>
      </c>
      <c r="F50" s="41"/>
      <c r="G50" s="48">
        <f t="shared" si="8"/>
        <v>181.1</v>
      </c>
      <c r="H50" s="48">
        <f t="shared" si="8"/>
        <v>181.1</v>
      </c>
      <c r="I50" s="48">
        <f t="shared" si="8"/>
        <v>179.3</v>
      </c>
      <c r="J50" s="44">
        <f t="shared" si="0"/>
        <v>99.00607399226948</v>
      </c>
    </row>
    <row r="51" spans="1:10" ht="29.25" customHeight="1">
      <c r="A51" s="35"/>
      <c r="B51" s="42" t="s">
        <v>137</v>
      </c>
      <c r="C51" s="41" t="s">
        <v>54</v>
      </c>
      <c r="D51" s="41" t="s">
        <v>110</v>
      </c>
      <c r="E51" s="41" t="s">
        <v>211</v>
      </c>
      <c r="F51" s="41" t="s">
        <v>138</v>
      </c>
      <c r="G51" s="48">
        <v>181.1</v>
      </c>
      <c r="H51" s="48">
        <v>181.1</v>
      </c>
      <c r="I51" s="44">
        <v>179.3</v>
      </c>
      <c r="J51" s="44">
        <f t="shared" si="0"/>
        <v>99.00607399226948</v>
      </c>
    </row>
    <row r="52" spans="1:10" ht="78.75" customHeight="1">
      <c r="A52" s="35"/>
      <c r="B52" s="23" t="s">
        <v>317</v>
      </c>
      <c r="C52" s="41" t="s">
        <v>54</v>
      </c>
      <c r="D52" s="41" t="s">
        <v>110</v>
      </c>
      <c r="E52" s="41" t="s">
        <v>212</v>
      </c>
      <c r="F52" s="41"/>
      <c r="G52" s="48">
        <f aca="true" t="shared" si="9" ref="G52:I53">G53</f>
        <v>99</v>
      </c>
      <c r="H52" s="48">
        <f t="shared" si="9"/>
        <v>99</v>
      </c>
      <c r="I52" s="48">
        <f t="shared" si="9"/>
        <v>99</v>
      </c>
      <c r="J52" s="44">
        <f t="shared" si="0"/>
        <v>100</v>
      </c>
    </row>
    <row r="53" spans="1:10" ht="29.25" customHeight="1">
      <c r="A53" s="35"/>
      <c r="B53" s="42" t="s">
        <v>145</v>
      </c>
      <c r="C53" s="41" t="s">
        <v>54</v>
      </c>
      <c r="D53" s="41" t="s">
        <v>110</v>
      </c>
      <c r="E53" s="41" t="s">
        <v>213</v>
      </c>
      <c r="F53" s="41"/>
      <c r="G53" s="48">
        <f t="shared" si="9"/>
        <v>99</v>
      </c>
      <c r="H53" s="48">
        <f t="shared" si="9"/>
        <v>99</v>
      </c>
      <c r="I53" s="48">
        <f t="shared" si="9"/>
        <v>99</v>
      </c>
      <c r="J53" s="44">
        <f t="shared" si="0"/>
        <v>100</v>
      </c>
    </row>
    <row r="54" spans="1:10" ht="29.25" customHeight="1">
      <c r="A54" s="35"/>
      <c r="B54" s="42" t="s">
        <v>137</v>
      </c>
      <c r="C54" s="41" t="s">
        <v>54</v>
      </c>
      <c r="D54" s="41" t="s">
        <v>110</v>
      </c>
      <c r="E54" s="41" t="s">
        <v>213</v>
      </c>
      <c r="F54" s="41" t="s">
        <v>138</v>
      </c>
      <c r="G54" s="48">
        <v>99</v>
      </c>
      <c r="H54" s="48">
        <v>99</v>
      </c>
      <c r="I54" s="44">
        <v>99</v>
      </c>
      <c r="J54" s="44">
        <f t="shared" si="0"/>
        <v>100</v>
      </c>
    </row>
    <row r="55" spans="1:10" ht="53.25" customHeight="1">
      <c r="A55" s="35"/>
      <c r="B55" s="42" t="s">
        <v>318</v>
      </c>
      <c r="C55" s="41" t="s">
        <v>54</v>
      </c>
      <c r="D55" s="41" t="s">
        <v>110</v>
      </c>
      <c r="E55" s="41" t="s">
        <v>214</v>
      </c>
      <c r="F55" s="41"/>
      <c r="G55" s="48">
        <f aca="true" t="shared" si="10" ref="G55:I56">G56</f>
        <v>1</v>
      </c>
      <c r="H55" s="48">
        <f t="shared" si="10"/>
        <v>1</v>
      </c>
      <c r="I55" s="48">
        <f t="shared" si="10"/>
        <v>1</v>
      </c>
      <c r="J55" s="44">
        <f>I55/H55*100</f>
        <v>100</v>
      </c>
    </row>
    <row r="56" spans="1:10" ht="29.25" customHeight="1">
      <c r="A56" s="35"/>
      <c r="B56" s="42" t="s">
        <v>145</v>
      </c>
      <c r="C56" s="41" t="s">
        <v>54</v>
      </c>
      <c r="D56" s="41" t="s">
        <v>110</v>
      </c>
      <c r="E56" s="41" t="s">
        <v>215</v>
      </c>
      <c r="F56" s="41"/>
      <c r="G56" s="48">
        <f t="shared" si="10"/>
        <v>1</v>
      </c>
      <c r="H56" s="48">
        <f t="shared" si="10"/>
        <v>1</v>
      </c>
      <c r="I56" s="48">
        <f t="shared" si="10"/>
        <v>1</v>
      </c>
      <c r="J56" s="44">
        <f>I56/H56*100</f>
        <v>100</v>
      </c>
    </row>
    <row r="57" spans="1:10" ht="29.25" customHeight="1">
      <c r="A57" s="35"/>
      <c r="B57" s="42" t="s">
        <v>137</v>
      </c>
      <c r="C57" s="41" t="s">
        <v>54</v>
      </c>
      <c r="D57" s="41" t="s">
        <v>110</v>
      </c>
      <c r="E57" s="41" t="s">
        <v>215</v>
      </c>
      <c r="F57" s="41" t="s">
        <v>138</v>
      </c>
      <c r="G57" s="48">
        <v>1</v>
      </c>
      <c r="H57" s="48">
        <v>1</v>
      </c>
      <c r="I57" s="44">
        <v>1</v>
      </c>
      <c r="J57" s="44">
        <f>I57/H57*100</f>
        <v>100</v>
      </c>
    </row>
    <row r="58" spans="1:10" ht="14.25" customHeight="1">
      <c r="A58" s="39">
        <v>2</v>
      </c>
      <c r="B58" s="36" t="s">
        <v>97</v>
      </c>
      <c r="C58" s="37" t="s">
        <v>55</v>
      </c>
      <c r="D58" s="37"/>
      <c r="E58" s="37"/>
      <c r="F58" s="37"/>
      <c r="G58" s="38">
        <f aca="true" t="shared" si="11" ref="G58:I62">G59</f>
        <v>201.1</v>
      </c>
      <c r="H58" s="38">
        <f t="shared" si="11"/>
        <v>201.1</v>
      </c>
      <c r="I58" s="38">
        <f t="shared" si="11"/>
        <v>201.1</v>
      </c>
      <c r="J58" s="70">
        <f t="shared" si="0"/>
        <v>100</v>
      </c>
    </row>
    <row r="59" spans="1:10" ht="26.25" customHeight="1">
      <c r="A59" s="35"/>
      <c r="B59" s="23" t="s">
        <v>98</v>
      </c>
      <c r="C59" s="24" t="s">
        <v>55</v>
      </c>
      <c r="D59" s="24" t="s">
        <v>56</v>
      </c>
      <c r="E59" s="24"/>
      <c r="F59" s="24"/>
      <c r="G59" s="40">
        <f t="shared" si="11"/>
        <v>201.1</v>
      </c>
      <c r="H59" s="40">
        <f t="shared" si="11"/>
        <v>201.1</v>
      </c>
      <c r="I59" s="40">
        <f t="shared" si="11"/>
        <v>201.1</v>
      </c>
      <c r="J59" s="44">
        <f t="shared" si="0"/>
        <v>100</v>
      </c>
    </row>
    <row r="60" spans="1:10" ht="39" customHeight="1">
      <c r="A60" s="35"/>
      <c r="B60" s="23" t="s">
        <v>135</v>
      </c>
      <c r="C60" s="24" t="s">
        <v>55</v>
      </c>
      <c r="D60" s="24" t="s">
        <v>56</v>
      </c>
      <c r="E60" s="24" t="s">
        <v>197</v>
      </c>
      <c r="F60" s="24"/>
      <c r="G60" s="40">
        <f t="shared" si="11"/>
        <v>201.1</v>
      </c>
      <c r="H60" s="40">
        <f t="shared" si="11"/>
        <v>201.1</v>
      </c>
      <c r="I60" s="40">
        <f t="shared" si="11"/>
        <v>201.1</v>
      </c>
      <c r="J60" s="44">
        <f t="shared" si="0"/>
        <v>100</v>
      </c>
    </row>
    <row r="61" spans="1:10" ht="27.75" customHeight="1">
      <c r="A61" s="35"/>
      <c r="B61" s="27" t="s">
        <v>146</v>
      </c>
      <c r="C61" s="24" t="s">
        <v>55</v>
      </c>
      <c r="D61" s="24" t="s">
        <v>56</v>
      </c>
      <c r="E61" s="24" t="s">
        <v>268</v>
      </c>
      <c r="F61" s="24"/>
      <c r="G61" s="40">
        <f t="shared" si="11"/>
        <v>201.1</v>
      </c>
      <c r="H61" s="40">
        <f t="shared" si="11"/>
        <v>201.1</v>
      </c>
      <c r="I61" s="40">
        <f t="shared" si="11"/>
        <v>201.1</v>
      </c>
      <c r="J61" s="44">
        <f t="shared" si="0"/>
        <v>100</v>
      </c>
    </row>
    <row r="62" spans="1:10" ht="40.5" customHeight="1">
      <c r="A62" s="35"/>
      <c r="B62" s="47" t="s">
        <v>53</v>
      </c>
      <c r="C62" s="41" t="s">
        <v>55</v>
      </c>
      <c r="D62" s="41" t="s">
        <v>56</v>
      </c>
      <c r="E62" s="41" t="s">
        <v>267</v>
      </c>
      <c r="F62" s="41"/>
      <c r="G62" s="48">
        <f t="shared" si="11"/>
        <v>201.1</v>
      </c>
      <c r="H62" s="48">
        <f t="shared" si="11"/>
        <v>201.1</v>
      </c>
      <c r="I62" s="48">
        <f t="shared" si="11"/>
        <v>201.1</v>
      </c>
      <c r="J62" s="44">
        <f t="shared" si="0"/>
        <v>100</v>
      </c>
    </row>
    <row r="63" spans="1:10" ht="75.75" customHeight="1">
      <c r="A63" s="35"/>
      <c r="B63" s="27" t="s">
        <v>133</v>
      </c>
      <c r="C63" s="41" t="s">
        <v>55</v>
      </c>
      <c r="D63" s="41" t="s">
        <v>56</v>
      </c>
      <c r="E63" s="41" t="s">
        <v>267</v>
      </c>
      <c r="F63" s="41" t="s">
        <v>134</v>
      </c>
      <c r="G63" s="48">
        <v>201.1</v>
      </c>
      <c r="H63" s="48">
        <v>201.1</v>
      </c>
      <c r="I63" s="61">
        <v>201.1</v>
      </c>
      <c r="J63" s="44">
        <f t="shared" si="0"/>
        <v>100</v>
      </c>
    </row>
    <row r="64" spans="1:10" ht="25.5">
      <c r="A64" s="39">
        <v>3</v>
      </c>
      <c r="B64" s="36" t="s">
        <v>41</v>
      </c>
      <c r="C64" s="37" t="s">
        <v>56</v>
      </c>
      <c r="D64" s="37"/>
      <c r="E64" s="37"/>
      <c r="F64" s="37"/>
      <c r="G64" s="38">
        <f>G65+G72</f>
        <v>10.8</v>
      </c>
      <c r="H64" s="38">
        <f>H65+H72</f>
        <v>10.8</v>
      </c>
      <c r="I64" s="38">
        <f>I68+I69</f>
        <v>10.8</v>
      </c>
      <c r="J64" s="70">
        <f t="shared" si="0"/>
        <v>100</v>
      </c>
    </row>
    <row r="65" spans="1:10" ht="14.25" customHeight="1">
      <c r="A65" s="39"/>
      <c r="B65" s="23" t="s">
        <v>77</v>
      </c>
      <c r="C65" s="24" t="s">
        <v>56</v>
      </c>
      <c r="D65" s="24" t="s">
        <v>82</v>
      </c>
      <c r="E65" s="24"/>
      <c r="F65" s="24"/>
      <c r="G65" s="40">
        <f>G68</f>
        <v>9.8</v>
      </c>
      <c r="H65" s="40">
        <f>H68</f>
        <v>9.8</v>
      </c>
      <c r="I65" s="40">
        <f>I68</f>
        <v>9.8</v>
      </c>
      <c r="J65" s="44">
        <f t="shared" si="0"/>
        <v>100</v>
      </c>
    </row>
    <row r="66" spans="1:10" ht="65.25" customHeight="1">
      <c r="A66" s="39"/>
      <c r="B66" s="47" t="s">
        <v>319</v>
      </c>
      <c r="C66" s="41" t="s">
        <v>56</v>
      </c>
      <c r="D66" s="41" t="s">
        <v>82</v>
      </c>
      <c r="E66" s="41" t="s">
        <v>216</v>
      </c>
      <c r="F66" s="24"/>
      <c r="G66" s="40">
        <f>G68</f>
        <v>9.8</v>
      </c>
      <c r="H66" s="40">
        <f>H68</f>
        <v>9.8</v>
      </c>
      <c r="I66" s="40">
        <f>I68</f>
        <v>9.8</v>
      </c>
      <c r="J66" s="44">
        <f t="shared" si="0"/>
        <v>100</v>
      </c>
    </row>
    <row r="67" spans="1:10" ht="28.5" customHeight="1">
      <c r="A67" s="39"/>
      <c r="B67" s="23" t="s">
        <v>145</v>
      </c>
      <c r="C67" s="41" t="s">
        <v>56</v>
      </c>
      <c r="D67" s="41" t="s">
        <v>82</v>
      </c>
      <c r="E67" s="41" t="s">
        <v>217</v>
      </c>
      <c r="F67" s="24"/>
      <c r="G67" s="40">
        <f>G68</f>
        <v>9.8</v>
      </c>
      <c r="H67" s="40">
        <f>H68</f>
        <v>9.8</v>
      </c>
      <c r="I67" s="40">
        <f>I68</f>
        <v>9.8</v>
      </c>
      <c r="J67" s="44">
        <f t="shared" si="0"/>
        <v>100</v>
      </c>
    </row>
    <row r="68" spans="1:10" ht="27.75" customHeight="1">
      <c r="A68" s="39"/>
      <c r="B68" s="23" t="s">
        <v>137</v>
      </c>
      <c r="C68" s="41" t="s">
        <v>56</v>
      </c>
      <c r="D68" s="41" t="s">
        <v>82</v>
      </c>
      <c r="E68" s="41" t="s">
        <v>217</v>
      </c>
      <c r="F68" s="24" t="s">
        <v>138</v>
      </c>
      <c r="G68" s="40">
        <v>9.8</v>
      </c>
      <c r="H68" s="40">
        <v>9.8</v>
      </c>
      <c r="I68" s="44">
        <v>9.8</v>
      </c>
      <c r="J68" s="44">
        <f t="shared" si="0"/>
        <v>100</v>
      </c>
    </row>
    <row r="69" spans="1:10" ht="41.25" customHeight="1">
      <c r="A69" s="39"/>
      <c r="B69" s="23" t="s">
        <v>259</v>
      </c>
      <c r="C69" s="41" t="s">
        <v>56</v>
      </c>
      <c r="D69" s="41" t="s">
        <v>269</v>
      </c>
      <c r="E69" s="41"/>
      <c r="F69" s="24"/>
      <c r="G69" s="40">
        <f aca="true" t="shared" si="12" ref="G69:I70">G71</f>
        <v>1</v>
      </c>
      <c r="H69" s="40">
        <f t="shared" si="12"/>
        <v>1</v>
      </c>
      <c r="I69" s="40">
        <f t="shared" si="12"/>
        <v>1</v>
      </c>
      <c r="J69" s="44">
        <f t="shared" si="0"/>
        <v>100</v>
      </c>
    </row>
    <row r="70" spans="1:10" ht="88.5" customHeight="1">
      <c r="A70" s="39"/>
      <c r="B70" s="47" t="s">
        <v>320</v>
      </c>
      <c r="C70" s="41" t="s">
        <v>56</v>
      </c>
      <c r="D70" s="41" t="s">
        <v>269</v>
      </c>
      <c r="E70" s="41" t="s">
        <v>270</v>
      </c>
      <c r="F70" s="24"/>
      <c r="G70" s="40">
        <f t="shared" si="12"/>
        <v>1</v>
      </c>
      <c r="H70" s="40">
        <f t="shared" si="12"/>
        <v>1</v>
      </c>
      <c r="I70" s="40">
        <f t="shared" si="12"/>
        <v>1</v>
      </c>
      <c r="J70" s="44">
        <f>I70/H70*100</f>
        <v>100</v>
      </c>
    </row>
    <row r="71" spans="1:10" ht="27.75" customHeight="1">
      <c r="A71" s="39"/>
      <c r="B71" s="23" t="s">
        <v>145</v>
      </c>
      <c r="C71" s="41" t="s">
        <v>56</v>
      </c>
      <c r="D71" s="41" t="s">
        <v>269</v>
      </c>
      <c r="E71" s="41" t="s">
        <v>271</v>
      </c>
      <c r="F71" s="24"/>
      <c r="G71" s="40">
        <f>G72</f>
        <v>1</v>
      </c>
      <c r="H71" s="40">
        <f>H72</f>
        <v>1</v>
      </c>
      <c r="I71" s="40">
        <f>I72</f>
        <v>1</v>
      </c>
      <c r="J71" s="44">
        <f>I71/H71*100</f>
        <v>100</v>
      </c>
    </row>
    <row r="72" spans="1:10" ht="27.75" customHeight="1">
      <c r="A72" s="39"/>
      <c r="B72" s="23" t="s">
        <v>137</v>
      </c>
      <c r="C72" s="41" t="s">
        <v>56</v>
      </c>
      <c r="D72" s="41" t="s">
        <v>269</v>
      </c>
      <c r="E72" s="41" t="s">
        <v>271</v>
      </c>
      <c r="F72" s="24" t="s">
        <v>138</v>
      </c>
      <c r="G72" s="40">
        <v>1</v>
      </c>
      <c r="H72" s="40">
        <v>1</v>
      </c>
      <c r="I72" s="44">
        <v>1</v>
      </c>
      <c r="J72" s="44">
        <f>I72/H72*100</f>
        <v>100</v>
      </c>
    </row>
    <row r="73" spans="1:10" ht="15" customHeight="1">
      <c r="A73" s="28">
        <v>4</v>
      </c>
      <c r="B73" s="36" t="s">
        <v>88</v>
      </c>
      <c r="C73" s="16" t="s">
        <v>58</v>
      </c>
      <c r="D73" s="16"/>
      <c r="E73" s="16"/>
      <c r="F73" s="16"/>
      <c r="G73" s="38">
        <f>G74+G81</f>
        <v>5838.2</v>
      </c>
      <c r="H73" s="38">
        <f>H74+H81</f>
        <v>5838.2</v>
      </c>
      <c r="I73" s="38">
        <f>I74+I81</f>
        <v>3332.7000000000003</v>
      </c>
      <c r="J73" s="70">
        <f t="shared" si="0"/>
        <v>57.08437532116064</v>
      </c>
    </row>
    <row r="74" spans="1:10" ht="15" customHeight="1">
      <c r="A74" s="25"/>
      <c r="B74" s="23" t="s">
        <v>114</v>
      </c>
      <c r="C74" s="45" t="s">
        <v>58</v>
      </c>
      <c r="D74" s="45" t="s">
        <v>59</v>
      </c>
      <c r="E74" s="16"/>
      <c r="F74" s="16"/>
      <c r="G74" s="40">
        <f aca="true" t="shared" si="13" ref="G74:I75">G75</f>
        <v>5763.2</v>
      </c>
      <c r="H74" s="40">
        <f t="shared" si="13"/>
        <v>5763.2</v>
      </c>
      <c r="I74" s="40">
        <f t="shared" si="13"/>
        <v>3258.8</v>
      </c>
      <c r="J74" s="44">
        <f t="shared" si="0"/>
        <v>56.544975013881185</v>
      </c>
    </row>
    <row r="75" spans="1:10" ht="27.75" customHeight="1">
      <c r="A75" s="25"/>
      <c r="B75" s="62" t="s">
        <v>147</v>
      </c>
      <c r="C75" s="45" t="s">
        <v>58</v>
      </c>
      <c r="D75" s="45" t="s">
        <v>59</v>
      </c>
      <c r="E75" s="41" t="s">
        <v>218</v>
      </c>
      <c r="F75" s="45"/>
      <c r="G75" s="40">
        <f t="shared" si="13"/>
        <v>5763.2</v>
      </c>
      <c r="H75" s="40">
        <f t="shared" si="13"/>
        <v>5763.2</v>
      </c>
      <c r="I75" s="40">
        <f t="shared" si="13"/>
        <v>3258.8</v>
      </c>
      <c r="J75" s="44">
        <f t="shared" si="0"/>
        <v>56.544975013881185</v>
      </c>
    </row>
    <row r="76" spans="1:10" ht="71.25" customHeight="1">
      <c r="A76" s="25"/>
      <c r="B76" s="47" t="s">
        <v>321</v>
      </c>
      <c r="C76" s="46" t="s">
        <v>58</v>
      </c>
      <c r="D76" s="46" t="s">
        <v>59</v>
      </c>
      <c r="E76" s="41" t="s">
        <v>219</v>
      </c>
      <c r="F76" s="45"/>
      <c r="G76" s="40">
        <f>G78+G80</f>
        <v>5763.2</v>
      </c>
      <c r="H76" s="40">
        <f>H78+H80</f>
        <v>5763.2</v>
      </c>
      <c r="I76" s="40">
        <f>I78+I80</f>
        <v>3258.8</v>
      </c>
      <c r="J76" s="44">
        <f t="shared" si="0"/>
        <v>56.544975013881185</v>
      </c>
    </row>
    <row r="77" spans="1:10" ht="39" customHeight="1">
      <c r="A77" s="25"/>
      <c r="B77" s="23" t="s">
        <v>145</v>
      </c>
      <c r="C77" s="46" t="s">
        <v>58</v>
      </c>
      <c r="D77" s="46" t="s">
        <v>59</v>
      </c>
      <c r="E77" s="41" t="s">
        <v>272</v>
      </c>
      <c r="F77" s="45"/>
      <c r="G77" s="40">
        <f>G78</f>
        <v>4870.8</v>
      </c>
      <c r="H77" s="40">
        <f>H78</f>
        <v>4870.8</v>
      </c>
      <c r="I77" s="40">
        <f>I78</f>
        <v>2366.4</v>
      </c>
      <c r="J77" s="44">
        <f>I77/H77*100</f>
        <v>48.58339492485834</v>
      </c>
    </row>
    <row r="78" spans="1:10" ht="30" customHeight="1">
      <c r="A78" s="25"/>
      <c r="B78" s="23" t="s">
        <v>137</v>
      </c>
      <c r="C78" s="45" t="s">
        <v>58</v>
      </c>
      <c r="D78" s="45" t="s">
        <v>59</v>
      </c>
      <c r="E78" s="41" t="s">
        <v>272</v>
      </c>
      <c r="F78" s="45" t="s">
        <v>138</v>
      </c>
      <c r="G78" s="40">
        <v>4870.8</v>
      </c>
      <c r="H78" s="40">
        <v>4870.8</v>
      </c>
      <c r="I78" s="44">
        <v>2366.4</v>
      </c>
      <c r="J78" s="44">
        <f t="shared" si="0"/>
        <v>48.58339492485834</v>
      </c>
    </row>
    <row r="79" spans="1:10" ht="107.25" customHeight="1">
      <c r="A79" s="25"/>
      <c r="B79" s="23" t="s">
        <v>322</v>
      </c>
      <c r="C79" s="46" t="s">
        <v>58</v>
      </c>
      <c r="D79" s="46" t="s">
        <v>59</v>
      </c>
      <c r="E79" s="74" t="s">
        <v>324</v>
      </c>
      <c r="F79" s="45"/>
      <c r="G79" s="40">
        <f>G80</f>
        <v>892.4</v>
      </c>
      <c r="H79" s="40">
        <f>H80</f>
        <v>892.4</v>
      </c>
      <c r="I79" s="44">
        <f>I80</f>
        <v>892.4</v>
      </c>
      <c r="J79" s="44">
        <f>J80</f>
        <v>100</v>
      </c>
    </row>
    <row r="80" spans="1:10" ht="106.5" customHeight="1">
      <c r="A80" s="25"/>
      <c r="B80" s="23" t="s">
        <v>323</v>
      </c>
      <c r="C80" s="45" t="s">
        <v>58</v>
      </c>
      <c r="D80" s="45" t="s">
        <v>59</v>
      </c>
      <c r="E80" s="74" t="s">
        <v>325</v>
      </c>
      <c r="F80" s="45" t="s">
        <v>138</v>
      </c>
      <c r="G80" s="40">
        <v>892.4</v>
      </c>
      <c r="H80" s="40">
        <v>892.4</v>
      </c>
      <c r="I80" s="44">
        <v>892.4</v>
      </c>
      <c r="J80" s="44">
        <f>I80/H80*100</f>
        <v>100</v>
      </c>
    </row>
    <row r="81" spans="1:10" ht="27.75" customHeight="1">
      <c r="A81" s="25"/>
      <c r="B81" s="27" t="s">
        <v>94</v>
      </c>
      <c r="C81" s="45" t="s">
        <v>58</v>
      </c>
      <c r="D81" s="45" t="s">
        <v>81</v>
      </c>
      <c r="F81" s="45"/>
      <c r="G81" s="40">
        <f>G84+G87</f>
        <v>75</v>
      </c>
      <c r="H81" s="40">
        <f>H84+H87</f>
        <v>75</v>
      </c>
      <c r="I81" s="40">
        <f>I84+I87</f>
        <v>73.9</v>
      </c>
      <c r="J81" s="40">
        <f>J87</f>
        <v>100</v>
      </c>
    </row>
    <row r="82" spans="1:10" ht="46.5" customHeight="1">
      <c r="A82" s="25"/>
      <c r="B82" s="23" t="s">
        <v>326</v>
      </c>
      <c r="C82" s="45" t="s">
        <v>58</v>
      </c>
      <c r="D82" s="45" t="s">
        <v>81</v>
      </c>
      <c r="E82" s="41" t="s">
        <v>329</v>
      </c>
      <c r="F82" s="45"/>
      <c r="G82" s="40">
        <f aca="true" t="shared" si="14" ref="G82:J83">G83</f>
        <v>74</v>
      </c>
      <c r="H82" s="40">
        <f t="shared" si="14"/>
        <v>74</v>
      </c>
      <c r="I82" s="40">
        <f t="shared" si="14"/>
        <v>72.9</v>
      </c>
      <c r="J82" s="40">
        <f t="shared" si="14"/>
        <v>98.51351351351352</v>
      </c>
    </row>
    <row r="83" spans="1:10" ht="42" customHeight="1">
      <c r="A83" s="25"/>
      <c r="B83" s="27" t="s">
        <v>327</v>
      </c>
      <c r="C83" s="45" t="s">
        <v>58</v>
      </c>
      <c r="D83" s="45" t="s">
        <v>81</v>
      </c>
      <c r="E83" s="41" t="s">
        <v>330</v>
      </c>
      <c r="F83" s="45"/>
      <c r="G83" s="40">
        <f t="shared" si="14"/>
        <v>74</v>
      </c>
      <c r="H83" s="40">
        <f t="shared" si="14"/>
        <v>74</v>
      </c>
      <c r="I83" s="40">
        <f t="shared" si="14"/>
        <v>72.9</v>
      </c>
      <c r="J83" s="40">
        <f t="shared" si="14"/>
        <v>98.51351351351352</v>
      </c>
    </row>
    <row r="84" spans="1:10" ht="27.75" customHeight="1">
      <c r="A84" s="25"/>
      <c r="B84" s="23" t="s">
        <v>328</v>
      </c>
      <c r="C84" s="45" t="s">
        <v>58</v>
      </c>
      <c r="D84" s="45" t="s">
        <v>81</v>
      </c>
      <c r="E84" s="41" t="s">
        <v>330</v>
      </c>
      <c r="F84" s="45" t="s">
        <v>138</v>
      </c>
      <c r="G84" s="40">
        <v>74</v>
      </c>
      <c r="H84" s="40">
        <v>74</v>
      </c>
      <c r="I84" s="40">
        <v>72.9</v>
      </c>
      <c r="J84" s="40">
        <f>I84/H84*100</f>
        <v>98.51351351351352</v>
      </c>
    </row>
    <row r="85" spans="1:10" ht="66" customHeight="1">
      <c r="A85" s="25"/>
      <c r="B85" s="42" t="s">
        <v>331</v>
      </c>
      <c r="C85" s="46" t="s">
        <v>58</v>
      </c>
      <c r="D85" s="46" t="s">
        <v>81</v>
      </c>
      <c r="E85" s="24" t="s">
        <v>220</v>
      </c>
      <c r="F85" s="45"/>
      <c r="G85" s="40">
        <f aca="true" t="shared" si="15" ref="G85:I86">G86</f>
        <v>1</v>
      </c>
      <c r="H85" s="40">
        <f t="shared" si="15"/>
        <v>1</v>
      </c>
      <c r="I85" s="40">
        <f t="shared" si="15"/>
        <v>1</v>
      </c>
      <c r="J85" s="44">
        <f aca="true" t="shared" si="16" ref="J85:J143">I85/H85*100</f>
        <v>100</v>
      </c>
    </row>
    <row r="86" spans="1:10" ht="29.25" customHeight="1">
      <c r="A86" s="25"/>
      <c r="B86" s="23" t="s">
        <v>145</v>
      </c>
      <c r="C86" s="46" t="s">
        <v>58</v>
      </c>
      <c r="D86" s="46" t="s">
        <v>81</v>
      </c>
      <c r="E86" s="24" t="s">
        <v>221</v>
      </c>
      <c r="F86" s="45"/>
      <c r="G86" s="40">
        <f t="shared" si="15"/>
        <v>1</v>
      </c>
      <c r="H86" s="40">
        <f t="shared" si="15"/>
        <v>1</v>
      </c>
      <c r="I86" s="40">
        <f t="shared" si="15"/>
        <v>1</v>
      </c>
      <c r="J86" s="44">
        <f t="shared" si="16"/>
        <v>100</v>
      </c>
    </row>
    <row r="87" spans="1:10" ht="30" customHeight="1">
      <c r="A87" s="25"/>
      <c r="B87" s="23" t="s">
        <v>137</v>
      </c>
      <c r="C87" s="46" t="s">
        <v>58</v>
      </c>
      <c r="D87" s="46" t="s">
        <v>81</v>
      </c>
      <c r="E87" s="24" t="s">
        <v>221</v>
      </c>
      <c r="F87" s="45" t="s">
        <v>138</v>
      </c>
      <c r="G87" s="40">
        <v>1</v>
      </c>
      <c r="H87" s="40">
        <v>1</v>
      </c>
      <c r="I87" s="44">
        <v>1</v>
      </c>
      <c r="J87" s="44">
        <f t="shared" si="16"/>
        <v>100</v>
      </c>
    </row>
    <row r="88" spans="1:10" ht="15" customHeight="1">
      <c r="A88" s="28">
        <v>5</v>
      </c>
      <c r="B88" s="60" t="s">
        <v>42</v>
      </c>
      <c r="C88" s="16" t="s">
        <v>57</v>
      </c>
      <c r="D88" s="46"/>
      <c r="E88" s="45"/>
      <c r="F88" s="26"/>
      <c r="G88" s="38">
        <f>G89+G96+G107</f>
        <v>4075.2</v>
      </c>
      <c r="H88" s="38">
        <f>H89+H96+H107</f>
        <v>4075.2</v>
      </c>
      <c r="I88" s="38">
        <f>I89+I96+I107</f>
        <v>4052.4</v>
      </c>
      <c r="J88" s="70">
        <f t="shared" si="16"/>
        <v>99.44051825677268</v>
      </c>
    </row>
    <row r="89" spans="1:10" ht="15" customHeight="1">
      <c r="A89" s="28"/>
      <c r="B89" s="27" t="s">
        <v>304</v>
      </c>
      <c r="C89" s="26" t="s">
        <v>57</v>
      </c>
      <c r="D89" s="46" t="s">
        <v>55</v>
      </c>
      <c r="E89" s="45"/>
      <c r="F89" s="26"/>
      <c r="G89" s="40">
        <f>G92+G95</f>
        <v>268.20000000000005</v>
      </c>
      <c r="H89" s="40">
        <f>H92+H95</f>
        <v>268.20000000000005</v>
      </c>
      <c r="I89" s="40">
        <f>I92+I95</f>
        <v>268.20000000000005</v>
      </c>
      <c r="J89" s="44">
        <f>I89/H89*100</f>
        <v>100</v>
      </c>
    </row>
    <row r="90" spans="1:10" ht="72" customHeight="1">
      <c r="A90" s="28"/>
      <c r="B90" s="27" t="s">
        <v>332</v>
      </c>
      <c r="C90" s="26" t="s">
        <v>57</v>
      </c>
      <c r="D90" s="46" t="s">
        <v>55</v>
      </c>
      <c r="E90" s="41" t="s">
        <v>334</v>
      </c>
      <c r="F90" s="26"/>
      <c r="G90" s="40">
        <f aca="true" t="shared" si="17" ref="G90:I91">G91</f>
        <v>104.9</v>
      </c>
      <c r="H90" s="40">
        <f t="shared" si="17"/>
        <v>104.9</v>
      </c>
      <c r="I90" s="40">
        <f t="shared" si="17"/>
        <v>104.9</v>
      </c>
      <c r="J90" s="44">
        <f>I90/H90*100</f>
        <v>100</v>
      </c>
    </row>
    <row r="91" spans="1:10" ht="34.5" customHeight="1">
      <c r="A91" s="28"/>
      <c r="B91" s="23" t="s">
        <v>145</v>
      </c>
      <c r="C91" s="26" t="s">
        <v>57</v>
      </c>
      <c r="D91" s="46" t="s">
        <v>55</v>
      </c>
      <c r="E91" s="41" t="s">
        <v>335</v>
      </c>
      <c r="F91" s="26"/>
      <c r="G91" s="40">
        <f t="shared" si="17"/>
        <v>104.9</v>
      </c>
      <c r="H91" s="40">
        <f t="shared" si="17"/>
        <v>104.9</v>
      </c>
      <c r="I91" s="40">
        <f t="shared" si="17"/>
        <v>104.9</v>
      </c>
      <c r="J91" s="44">
        <f>I91/H91*100</f>
        <v>100</v>
      </c>
    </row>
    <row r="92" spans="1:10" ht="41.25" customHeight="1">
      <c r="A92" s="28"/>
      <c r="B92" s="23" t="s">
        <v>328</v>
      </c>
      <c r="C92" s="26" t="s">
        <v>57</v>
      </c>
      <c r="D92" s="46" t="s">
        <v>55</v>
      </c>
      <c r="E92" s="41" t="s">
        <v>335</v>
      </c>
      <c r="F92" s="26" t="s">
        <v>138</v>
      </c>
      <c r="G92" s="40">
        <v>104.9</v>
      </c>
      <c r="H92" s="40">
        <v>104.9</v>
      </c>
      <c r="I92" s="40">
        <v>104.9</v>
      </c>
      <c r="J92" s="44">
        <f>I92/H92*100</f>
        <v>100</v>
      </c>
    </row>
    <row r="93" spans="1:10" ht="82.5" customHeight="1">
      <c r="A93" s="28"/>
      <c r="B93" s="23" t="s">
        <v>333</v>
      </c>
      <c r="C93" s="26" t="s">
        <v>57</v>
      </c>
      <c r="D93" s="46" t="s">
        <v>55</v>
      </c>
      <c r="E93" s="41" t="s">
        <v>336</v>
      </c>
      <c r="F93" s="26"/>
      <c r="G93" s="40">
        <f aca="true" t="shared" si="18" ref="G93:J94">G94</f>
        <v>163.3</v>
      </c>
      <c r="H93" s="40">
        <f t="shared" si="18"/>
        <v>163.3</v>
      </c>
      <c r="I93" s="40">
        <f t="shared" si="18"/>
        <v>163.3</v>
      </c>
      <c r="J93" s="44">
        <f t="shared" si="18"/>
        <v>100</v>
      </c>
    </row>
    <row r="94" spans="1:10" ht="31.5" customHeight="1">
      <c r="A94" s="28"/>
      <c r="B94" s="23" t="s">
        <v>145</v>
      </c>
      <c r="C94" s="26" t="s">
        <v>57</v>
      </c>
      <c r="D94" s="46" t="s">
        <v>55</v>
      </c>
      <c r="E94" s="41" t="s">
        <v>337</v>
      </c>
      <c r="F94" s="26"/>
      <c r="G94" s="40">
        <f t="shared" si="18"/>
        <v>163.3</v>
      </c>
      <c r="H94" s="40">
        <f t="shared" si="18"/>
        <v>163.3</v>
      </c>
      <c r="I94" s="40">
        <f t="shared" si="18"/>
        <v>163.3</v>
      </c>
      <c r="J94" s="44">
        <f t="shared" si="18"/>
        <v>100</v>
      </c>
    </row>
    <row r="95" spans="1:10" ht="44.25" customHeight="1">
      <c r="A95" s="28"/>
      <c r="B95" s="23" t="s">
        <v>328</v>
      </c>
      <c r="C95" s="26" t="s">
        <v>57</v>
      </c>
      <c r="D95" s="46" t="s">
        <v>55</v>
      </c>
      <c r="E95" s="41" t="s">
        <v>337</v>
      </c>
      <c r="F95" s="26" t="s">
        <v>138</v>
      </c>
      <c r="G95" s="40">
        <v>163.3</v>
      </c>
      <c r="H95" s="40">
        <v>163.3</v>
      </c>
      <c r="I95" s="40">
        <v>163.3</v>
      </c>
      <c r="J95" s="44">
        <f>I95/H95*100</f>
        <v>100</v>
      </c>
    </row>
    <row r="96" spans="1:10" ht="15" customHeight="1">
      <c r="A96" s="25"/>
      <c r="B96" s="27" t="s">
        <v>66</v>
      </c>
      <c r="C96" s="26" t="s">
        <v>57</v>
      </c>
      <c r="D96" s="26" t="s">
        <v>56</v>
      </c>
      <c r="E96" s="45"/>
      <c r="F96" s="26"/>
      <c r="G96" s="40">
        <f>G99+G101+G103+G106</f>
        <v>1269</v>
      </c>
      <c r="H96" s="40">
        <f>H99+H101+H103+H106</f>
        <v>1269</v>
      </c>
      <c r="I96" s="40">
        <f>I99+I101+I103+I106</f>
        <v>1246.2</v>
      </c>
      <c r="J96" s="40">
        <f>J99+J101+J103</f>
        <v>282.3802163833076</v>
      </c>
    </row>
    <row r="97" spans="1:10" ht="28.5" customHeight="1">
      <c r="A97" s="25"/>
      <c r="B97" s="27" t="s">
        <v>148</v>
      </c>
      <c r="C97" s="26" t="s">
        <v>57</v>
      </c>
      <c r="D97" s="26" t="s">
        <v>56</v>
      </c>
      <c r="E97" s="24" t="s">
        <v>222</v>
      </c>
      <c r="F97" s="26"/>
      <c r="G97" s="40">
        <f>G99+G101+G103</f>
        <v>940.4</v>
      </c>
      <c r="H97" s="40">
        <f>H99+H101+H103</f>
        <v>940.4</v>
      </c>
      <c r="I97" s="40">
        <f>I99+I101+I103</f>
        <v>917.6</v>
      </c>
      <c r="J97" s="44">
        <f t="shared" si="16"/>
        <v>97.57549978732455</v>
      </c>
    </row>
    <row r="98" spans="1:10" ht="27" customHeight="1">
      <c r="A98" s="25"/>
      <c r="B98" s="27" t="s">
        <v>89</v>
      </c>
      <c r="C98" s="26" t="s">
        <v>57</v>
      </c>
      <c r="D98" s="26" t="s">
        <v>56</v>
      </c>
      <c r="E98" s="24" t="s">
        <v>223</v>
      </c>
      <c r="F98" s="26"/>
      <c r="G98" s="40">
        <f>G99</f>
        <v>129.4</v>
      </c>
      <c r="H98" s="40">
        <f>H99</f>
        <v>129.4</v>
      </c>
      <c r="I98" s="40">
        <f>I99</f>
        <v>106.6</v>
      </c>
      <c r="J98" s="44">
        <f t="shared" si="16"/>
        <v>82.38021638330757</v>
      </c>
    </row>
    <row r="99" spans="1:10" ht="27.75" customHeight="1">
      <c r="A99" s="25"/>
      <c r="B99" s="23" t="s">
        <v>137</v>
      </c>
      <c r="C99" s="26" t="s">
        <v>57</v>
      </c>
      <c r="D99" s="26" t="s">
        <v>56</v>
      </c>
      <c r="E99" s="24" t="s">
        <v>223</v>
      </c>
      <c r="F99" s="26" t="s">
        <v>138</v>
      </c>
      <c r="G99" s="40">
        <v>129.4</v>
      </c>
      <c r="H99" s="40">
        <v>129.4</v>
      </c>
      <c r="I99" s="61">
        <v>106.6</v>
      </c>
      <c r="J99" s="44">
        <f t="shared" si="16"/>
        <v>82.38021638330757</v>
      </c>
    </row>
    <row r="100" spans="1:10" ht="26.25" customHeight="1">
      <c r="A100" s="25"/>
      <c r="B100" s="27" t="s">
        <v>150</v>
      </c>
      <c r="C100" s="26" t="s">
        <v>57</v>
      </c>
      <c r="D100" s="26" t="s">
        <v>56</v>
      </c>
      <c r="E100" s="24" t="s">
        <v>224</v>
      </c>
      <c r="F100" s="26"/>
      <c r="G100" s="40">
        <f>G101</f>
        <v>422.1</v>
      </c>
      <c r="H100" s="40">
        <f>H101</f>
        <v>422.1</v>
      </c>
      <c r="I100" s="40">
        <f>I101</f>
        <v>422.1</v>
      </c>
      <c r="J100" s="44">
        <f t="shared" si="16"/>
        <v>100</v>
      </c>
    </row>
    <row r="101" spans="1:10" ht="30" customHeight="1">
      <c r="A101" s="25"/>
      <c r="B101" s="23" t="s">
        <v>137</v>
      </c>
      <c r="C101" s="26" t="s">
        <v>57</v>
      </c>
      <c r="D101" s="26" t="s">
        <v>56</v>
      </c>
      <c r="E101" s="24" t="s">
        <v>224</v>
      </c>
      <c r="F101" s="26" t="s">
        <v>138</v>
      </c>
      <c r="G101" s="40">
        <v>422.1</v>
      </c>
      <c r="H101" s="40">
        <v>422.1</v>
      </c>
      <c r="I101" s="61">
        <v>422.1</v>
      </c>
      <c r="J101" s="44">
        <f t="shared" si="16"/>
        <v>100</v>
      </c>
    </row>
    <row r="102" spans="1:10" ht="28.5" customHeight="1">
      <c r="A102" s="25"/>
      <c r="B102" s="23" t="s">
        <v>149</v>
      </c>
      <c r="C102" s="26" t="s">
        <v>57</v>
      </c>
      <c r="D102" s="26" t="s">
        <v>56</v>
      </c>
      <c r="E102" s="24" t="s">
        <v>225</v>
      </c>
      <c r="F102" s="26"/>
      <c r="G102" s="44">
        <f>G103</f>
        <v>388.9</v>
      </c>
      <c r="H102" s="44">
        <f>H103</f>
        <v>388.9</v>
      </c>
      <c r="I102" s="44">
        <f>I103</f>
        <v>388.9</v>
      </c>
      <c r="J102" s="44">
        <f t="shared" si="16"/>
        <v>100</v>
      </c>
    </row>
    <row r="103" spans="1:10" ht="30.75" customHeight="1">
      <c r="A103" s="25"/>
      <c r="B103" s="23" t="s">
        <v>137</v>
      </c>
      <c r="C103" s="26" t="s">
        <v>57</v>
      </c>
      <c r="D103" s="26" t="s">
        <v>56</v>
      </c>
      <c r="E103" s="24" t="s">
        <v>225</v>
      </c>
      <c r="F103" s="26" t="s">
        <v>138</v>
      </c>
      <c r="G103" s="40">
        <v>388.9</v>
      </c>
      <c r="H103" s="40">
        <v>388.9</v>
      </c>
      <c r="I103" s="61">
        <v>388.9</v>
      </c>
      <c r="J103" s="44">
        <f t="shared" si="16"/>
        <v>100</v>
      </c>
    </row>
    <row r="104" spans="1:10" ht="160.5" customHeight="1">
      <c r="A104" s="25"/>
      <c r="B104" s="23" t="s">
        <v>338</v>
      </c>
      <c r="C104" s="26" t="s">
        <v>57</v>
      </c>
      <c r="D104" s="26" t="s">
        <v>56</v>
      </c>
      <c r="E104" s="24" t="s">
        <v>340</v>
      </c>
      <c r="F104" s="26"/>
      <c r="G104" s="44">
        <f aca="true" t="shared" si="19" ref="G104:I105">G105</f>
        <v>328.6</v>
      </c>
      <c r="H104" s="44">
        <f t="shared" si="19"/>
        <v>328.6</v>
      </c>
      <c r="I104" s="44">
        <f t="shared" si="19"/>
        <v>328.6</v>
      </c>
      <c r="J104" s="44">
        <f t="shared" si="16"/>
        <v>100</v>
      </c>
    </row>
    <row r="105" spans="1:10" ht="162.75" customHeight="1">
      <c r="A105" s="25"/>
      <c r="B105" s="23" t="s">
        <v>339</v>
      </c>
      <c r="C105" s="26" t="s">
        <v>57</v>
      </c>
      <c r="D105" s="26" t="s">
        <v>56</v>
      </c>
      <c r="E105" s="24" t="s">
        <v>341</v>
      </c>
      <c r="F105" s="26"/>
      <c r="G105" s="44">
        <f t="shared" si="19"/>
        <v>328.6</v>
      </c>
      <c r="H105" s="44">
        <f t="shared" si="19"/>
        <v>328.6</v>
      </c>
      <c r="I105" s="44">
        <f t="shared" si="19"/>
        <v>328.6</v>
      </c>
      <c r="J105" s="44">
        <f t="shared" si="16"/>
        <v>100</v>
      </c>
    </row>
    <row r="106" spans="1:10" ht="40.5" customHeight="1">
      <c r="A106" s="25"/>
      <c r="B106" s="23" t="s">
        <v>328</v>
      </c>
      <c r="C106" s="26" t="s">
        <v>57</v>
      </c>
      <c r="D106" s="26" t="s">
        <v>56</v>
      </c>
      <c r="E106" s="24" t="s">
        <v>341</v>
      </c>
      <c r="F106" s="26" t="s">
        <v>138</v>
      </c>
      <c r="G106" s="44">
        <v>328.6</v>
      </c>
      <c r="H106" s="44">
        <v>328.6</v>
      </c>
      <c r="I106" s="44">
        <v>328.6</v>
      </c>
      <c r="J106" s="44">
        <f t="shared" si="16"/>
        <v>100</v>
      </c>
    </row>
    <row r="107" spans="1:10" ht="27.75" customHeight="1">
      <c r="A107" s="25"/>
      <c r="B107" s="47" t="s">
        <v>116</v>
      </c>
      <c r="C107" s="43" t="s">
        <v>57</v>
      </c>
      <c r="D107" s="43" t="s">
        <v>57</v>
      </c>
      <c r="E107" s="43"/>
      <c r="F107" s="43"/>
      <c r="G107" s="48">
        <f>G108+G113</f>
        <v>2538</v>
      </c>
      <c r="H107" s="48">
        <f>H108+H113</f>
        <v>2538</v>
      </c>
      <c r="I107" s="48">
        <f>I108+I113</f>
        <v>2538</v>
      </c>
      <c r="J107" s="44">
        <f t="shared" si="16"/>
        <v>100</v>
      </c>
    </row>
    <row r="108" spans="1:10" ht="27" customHeight="1">
      <c r="A108" s="25"/>
      <c r="B108" s="47" t="s">
        <v>117</v>
      </c>
      <c r="C108" s="43" t="s">
        <v>57</v>
      </c>
      <c r="D108" s="43" t="s">
        <v>57</v>
      </c>
      <c r="E108" s="24" t="s">
        <v>226</v>
      </c>
      <c r="F108" s="43"/>
      <c r="G108" s="48">
        <f aca="true" t="shared" si="20" ref="G108:I109">G109</f>
        <v>393.2</v>
      </c>
      <c r="H108" s="48">
        <f t="shared" si="20"/>
        <v>393.2</v>
      </c>
      <c r="I108" s="48">
        <f t="shared" si="20"/>
        <v>393.2</v>
      </c>
      <c r="J108" s="44">
        <f t="shared" si="16"/>
        <v>100</v>
      </c>
    </row>
    <row r="109" spans="1:10" ht="39.75" customHeight="1">
      <c r="A109" s="25"/>
      <c r="B109" s="47" t="s">
        <v>151</v>
      </c>
      <c r="C109" s="43" t="s">
        <v>57</v>
      </c>
      <c r="D109" s="43" t="s">
        <v>57</v>
      </c>
      <c r="E109" s="24" t="s">
        <v>273</v>
      </c>
      <c r="F109" s="43"/>
      <c r="G109" s="48">
        <f t="shared" si="20"/>
        <v>393.2</v>
      </c>
      <c r="H109" s="48">
        <f t="shared" si="20"/>
        <v>393.2</v>
      </c>
      <c r="I109" s="48">
        <f t="shared" si="20"/>
        <v>393.2</v>
      </c>
      <c r="J109" s="44">
        <f t="shared" si="16"/>
        <v>100</v>
      </c>
    </row>
    <row r="110" spans="1:10" ht="38.25" customHeight="1">
      <c r="A110" s="25"/>
      <c r="B110" s="47" t="s">
        <v>152</v>
      </c>
      <c r="C110" s="43" t="s">
        <v>57</v>
      </c>
      <c r="D110" s="43" t="s">
        <v>57</v>
      </c>
      <c r="E110" s="24" t="s">
        <v>273</v>
      </c>
      <c r="F110" s="43" t="s">
        <v>153</v>
      </c>
      <c r="G110" s="48">
        <v>393.2</v>
      </c>
      <c r="H110" s="48">
        <v>393.2</v>
      </c>
      <c r="I110" s="61">
        <v>393.2</v>
      </c>
      <c r="J110" s="44">
        <f t="shared" si="16"/>
        <v>100</v>
      </c>
    </row>
    <row r="111" spans="1:10" ht="69" customHeight="1">
      <c r="A111" s="25"/>
      <c r="B111" s="23" t="s">
        <v>342</v>
      </c>
      <c r="C111" s="26" t="s">
        <v>57</v>
      </c>
      <c r="D111" s="26" t="s">
        <v>57</v>
      </c>
      <c r="E111" s="24" t="s">
        <v>274</v>
      </c>
      <c r="F111" s="26"/>
      <c r="G111" s="44">
        <f aca="true" t="shared" si="21" ref="G111:I112">G112</f>
        <v>2144.8</v>
      </c>
      <c r="H111" s="44">
        <f t="shared" si="21"/>
        <v>2144.8</v>
      </c>
      <c r="I111" s="44">
        <f t="shared" si="21"/>
        <v>2144.8</v>
      </c>
      <c r="J111" s="44">
        <f>I111/H111*100</f>
        <v>100</v>
      </c>
    </row>
    <row r="112" spans="1:10" ht="33.75" customHeight="1">
      <c r="A112" s="25"/>
      <c r="B112" s="23" t="s">
        <v>145</v>
      </c>
      <c r="C112" s="26" t="s">
        <v>57</v>
      </c>
      <c r="D112" s="26" t="s">
        <v>57</v>
      </c>
      <c r="E112" s="24" t="s">
        <v>275</v>
      </c>
      <c r="F112" s="26"/>
      <c r="G112" s="44">
        <f t="shared" si="21"/>
        <v>2144.8</v>
      </c>
      <c r="H112" s="44">
        <f t="shared" si="21"/>
        <v>2144.8</v>
      </c>
      <c r="I112" s="44">
        <f t="shared" si="21"/>
        <v>2144.8</v>
      </c>
      <c r="J112" s="44">
        <f>I112/H112*100</f>
        <v>100</v>
      </c>
    </row>
    <row r="113" spans="1:10" ht="38.25" customHeight="1">
      <c r="A113" s="25"/>
      <c r="B113" s="47" t="s">
        <v>152</v>
      </c>
      <c r="C113" s="26" t="s">
        <v>57</v>
      </c>
      <c r="D113" s="26" t="s">
        <v>57</v>
      </c>
      <c r="E113" s="24" t="s">
        <v>276</v>
      </c>
      <c r="F113" s="26" t="s">
        <v>153</v>
      </c>
      <c r="G113" s="44">
        <v>2144.8</v>
      </c>
      <c r="H113" s="44">
        <v>2144.8</v>
      </c>
      <c r="I113" s="44">
        <v>2144.8</v>
      </c>
      <c r="J113" s="44">
        <f>I113/H113*100</f>
        <v>100</v>
      </c>
    </row>
    <row r="114" spans="1:10" ht="12.75">
      <c r="A114" s="28">
        <v>6</v>
      </c>
      <c r="B114" s="60" t="s">
        <v>83</v>
      </c>
      <c r="C114" s="16" t="s">
        <v>80</v>
      </c>
      <c r="D114" s="16"/>
      <c r="E114" s="16"/>
      <c r="F114" s="16"/>
      <c r="G114" s="38">
        <f aca="true" t="shared" si="22" ref="G114:I117">G115</f>
        <v>20</v>
      </c>
      <c r="H114" s="38">
        <f t="shared" si="22"/>
        <v>20</v>
      </c>
      <c r="I114" s="38">
        <f t="shared" si="22"/>
        <v>20</v>
      </c>
      <c r="J114" s="70">
        <f t="shared" si="16"/>
        <v>100</v>
      </c>
    </row>
    <row r="115" spans="1:10" ht="25.5" customHeight="1">
      <c r="A115" s="68"/>
      <c r="B115" s="27" t="s">
        <v>84</v>
      </c>
      <c r="C115" s="26" t="s">
        <v>80</v>
      </c>
      <c r="D115" s="26" t="s">
        <v>80</v>
      </c>
      <c r="E115" s="26"/>
      <c r="F115" s="26"/>
      <c r="G115" s="40">
        <f t="shared" si="22"/>
        <v>20</v>
      </c>
      <c r="H115" s="40">
        <f t="shared" si="22"/>
        <v>20</v>
      </c>
      <c r="I115" s="40">
        <f t="shared" si="22"/>
        <v>20</v>
      </c>
      <c r="J115" s="44">
        <f t="shared" si="16"/>
        <v>100</v>
      </c>
    </row>
    <row r="116" spans="1:10" ht="77.25" customHeight="1">
      <c r="A116" s="68"/>
      <c r="B116" s="47" t="s">
        <v>343</v>
      </c>
      <c r="C116" s="43" t="s">
        <v>80</v>
      </c>
      <c r="D116" s="43" t="s">
        <v>80</v>
      </c>
      <c r="E116" s="24" t="s">
        <v>227</v>
      </c>
      <c r="F116" s="26"/>
      <c r="G116" s="40">
        <f t="shared" si="22"/>
        <v>20</v>
      </c>
      <c r="H116" s="40">
        <f t="shared" si="22"/>
        <v>20</v>
      </c>
      <c r="I116" s="40">
        <f t="shared" si="22"/>
        <v>20</v>
      </c>
      <c r="J116" s="44">
        <f t="shared" si="16"/>
        <v>100</v>
      </c>
    </row>
    <row r="117" spans="1:10" ht="27.75" customHeight="1">
      <c r="A117" s="68"/>
      <c r="B117" s="23" t="s">
        <v>145</v>
      </c>
      <c r="C117" s="43" t="s">
        <v>80</v>
      </c>
      <c r="D117" s="43" t="s">
        <v>80</v>
      </c>
      <c r="E117" s="24" t="s">
        <v>228</v>
      </c>
      <c r="F117" s="26"/>
      <c r="G117" s="40">
        <f t="shared" si="22"/>
        <v>20</v>
      </c>
      <c r="H117" s="40">
        <f t="shared" si="22"/>
        <v>20</v>
      </c>
      <c r="I117" s="40">
        <f t="shared" si="22"/>
        <v>20</v>
      </c>
      <c r="J117" s="44">
        <f t="shared" si="16"/>
        <v>100</v>
      </c>
    </row>
    <row r="118" spans="1:10" ht="25.5" customHeight="1">
      <c r="A118" s="68"/>
      <c r="B118" s="23" t="s">
        <v>137</v>
      </c>
      <c r="C118" s="43" t="s">
        <v>80</v>
      </c>
      <c r="D118" s="43" t="s">
        <v>80</v>
      </c>
      <c r="E118" s="24" t="s">
        <v>228</v>
      </c>
      <c r="F118" s="26" t="s">
        <v>138</v>
      </c>
      <c r="G118" s="40">
        <v>20</v>
      </c>
      <c r="H118" s="40">
        <v>20</v>
      </c>
      <c r="I118" s="44">
        <v>20</v>
      </c>
      <c r="J118" s="44">
        <f t="shared" si="16"/>
        <v>100</v>
      </c>
    </row>
    <row r="119" spans="1:10" ht="15" customHeight="1">
      <c r="A119" s="28">
        <v>7</v>
      </c>
      <c r="B119" s="60" t="s">
        <v>101</v>
      </c>
      <c r="C119" s="16" t="s">
        <v>67</v>
      </c>
      <c r="D119" s="16"/>
      <c r="E119" s="16"/>
      <c r="F119" s="16"/>
      <c r="G119" s="38">
        <f aca="true" t="shared" si="23" ref="G119:I120">G120</f>
        <v>9690.8</v>
      </c>
      <c r="H119" s="38">
        <f t="shared" si="23"/>
        <v>9690.8</v>
      </c>
      <c r="I119" s="38">
        <f t="shared" si="23"/>
        <v>8880.5</v>
      </c>
      <c r="J119" s="44">
        <f t="shared" si="16"/>
        <v>91.63846122095184</v>
      </c>
    </row>
    <row r="120" spans="1:10" ht="15.75" customHeight="1">
      <c r="A120" s="68"/>
      <c r="B120" s="27" t="s">
        <v>65</v>
      </c>
      <c r="C120" s="26" t="s">
        <v>67</v>
      </c>
      <c r="D120" s="26" t="s">
        <v>54</v>
      </c>
      <c r="E120" s="26"/>
      <c r="F120" s="26"/>
      <c r="G120" s="40">
        <f t="shared" si="23"/>
        <v>9690.8</v>
      </c>
      <c r="H120" s="40">
        <f t="shared" si="23"/>
        <v>9690.8</v>
      </c>
      <c r="I120" s="40">
        <f t="shared" si="23"/>
        <v>8880.5</v>
      </c>
      <c r="J120" s="44">
        <f t="shared" si="16"/>
        <v>91.63846122095184</v>
      </c>
    </row>
    <row r="121" spans="1:10" ht="24.75" customHeight="1">
      <c r="A121" s="68"/>
      <c r="B121" s="27" t="s">
        <v>154</v>
      </c>
      <c r="C121" s="43" t="s">
        <v>67</v>
      </c>
      <c r="D121" s="43" t="s">
        <v>54</v>
      </c>
      <c r="E121" s="24" t="s">
        <v>229</v>
      </c>
      <c r="F121" s="43"/>
      <c r="G121" s="40">
        <f>G122+G128+G133</f>
        <v>9690.8</v>
      </c>
      <c r="H121" s="40">
        <f>H122+H128+H133</f>
        <v>9690.8</v>
      </c>
      <c r="I121" s="40">
        <f>I122+I128+I133</f>
        <v>8880.5</v>
      </c>
      <c r="J121" s="44">
        <f t="shared" si="16"/>
        <v>91.63846122095184</v>
      </c>
    </row>
    <row r="122" spans="1:10" ht="27.75" customHeight="1">
      <c r="A122" s="68"/>
      <c r="B122" s="47" t="s">
        <v>155</v>
      </c>
      <c r="C122" s="43" t="s">
        <v>67</v>
      </c>
      <c r="D122" s="43" t="s">
        <v>54</v>
      </c>
      <c r="E122" s="24" t="s">
        <v>279</v>
      </c>
      <c r="F122" s="43"/>
      <c r="G122" s="40">
        <f>G123</f>
        <v>661.5</v>
      </c>
      <c r="H122" s="40">
        <f>H123+H126</f>
        <v>661.5</v>
      </c>
      <c r="I122" s="40">
        <f>I123+I126</f>
        <v>661.5</v>
      </c>
      <c r="J122" s="44">
        <f t="shared" si="16"/>
        <v>100</v>
      </c>
    </row>
    <row r="123" spans="1:10" ht="40.5" customHeight="1">
      <c r="A123" s="68"/>
      <c r="B123" s="47" t="s">
        <v>151</v>
      </c>
      <c r="C123" s="43" t="s">
        <v>67</v>
      </c>
      <c r="D123" s="43" t="s">
        <v>54</v>
      </c>
      <c r="E123" s="24" t="s">
        <v>280</v>
      </c>
      <c r="F123" s="43"/>
      <c r="G123" s="40">
        <f>G124+G125+G127+G126</f>
        <v>661.5</v>
      </c>
      <c r="H123" s="40">
        <f>H124+H125+H127</f>
        <v>95.2</v>
      </c>
      <c r="I123" s="40">
        <f>I124+I125+I127</f>
        <v>95.2</v>
      </c>
      <c r="J123" s="44">
        <f t="shared" si="16"/>
        <v>100</v>
      </c>
    </row>
    <row r="124" spans="1:10" ht="78" customHeight="1">
      <c r="A124" s="68"/>
      <c r="B124" s="27" t="s">
        <v>133</v>
      </c>
      <c r="C124" s="43" t="s">
        <v>67</v>
      </c>
      <c r="D124" s="43" t="s">
        <v>54</v>
      </c>
      <c r="E124" s="24" t="s">
        <v>280</v>
      </c>
      <c r="F124" s="43" t="s">
        <v>134</v>
      </c>
      <c r="G124" s="40">
        <v>72.2</v>
      </c>
      <c r="H124" s="40">
        <v>72.2</v>
      </c>
      <c r="I124" s="61">
        <v>72.2</v>
      </c>
      <c r="J124" s="44">
        <f t="shared" si="16"/>
        <v>100</v>
      </c>
    </row>
    <row r="125" spans="1:10" ht="28.5" customHeight="1">
      <c r="A125" s="68"/>
      <c r="B125" s="23" t="s">
        <v>137</v>
      </c>
      <c r="C125" s="43" t="s">
        <v>67</v>
      </c>
      <c r="D125" s="43" t="s">
        <v>54</v>
      </c>
      <c r="E125" s="24" t="s">
        <v>280</v>
      </c>
      <c r="F125" s="43" t="s">
        <v>138</v>
      </c>
      <c r="G125" s="40">
        <v>21.7</v>
      </c>
      <c r="H125" s="40">
        <v>21.7</v>
      </c>
      <c r="I125" s="61">
        <v>21.7</v>
      </c>
      <c r="J125" s="44">
        <f t="shared" si="16"/>
        <v>100</v>
      </c>
    </row>
    <row r="126" spans="1:10" ht="28.5" customHeight="1">
      <c r="A126" s="68"/>
      <c r="B126" s="23" t="s">
        <v>143</v>
      </c>
      <c r="C126" s="43" t="s">
        <v>67</v>
      </c>
      <c r="D126" s="43" t="s">
        <v>54</v>
      </c>
      <c r="E126" s="24" t="s">
        <v>280</v>
      </c>
      <c r="F126" s="43" t="s">
        <v>144</v>
      </c>
      <c r="G126" s="40">
        <v>566.3</v>
      </c>
      <c r="H126" s="40">
        <v>566.3</v>
      </c>
      <c r="I126" s="61">
        <v>566.3</v>
      </c>
      <c r="J126" s="44">
        <f>I126/H126*100</f>
        <v>100</v>
      </c>
    </row>
    <row r="127" spans="1:10" ht="24" customHeight="1">
      <c r="A127" s="68"/>
      <c r="B127" s="23" t="s">
        <v>139</v>
      </c>
      <c r="C127" s="43" t="s">
        <v>67</v>
      </c>
      <c r="D127" s="43" t="s">
        <v>54</v>
      </c>
      <c r="E127" s="24" t="s">
        <v>280</v>
      </c>
      <c r="F127" s="43" t="s">
        <v>140</v>
      </c>
      <c r="G127" s="40">
        <v>1.3</v>
      </c>
      <c r="H127" s="40">
        <v>1.3</v>
      </c>
      <c r="I127" s="61">
        <v>1.3</v>
      </c>
      <c r="J127" s="44">
        <f t="shared" si="16"/>
        <v>100</v>
      </c>
    </row>
    <row r="128" spans="1:10" ht="28.5" customHeight="1">
      <c r="A128" s="68"/>
      <c r="B128" s="27" t="s">
        <v>156</v>
      </c>
      <c r="C128" s="43" t="s">
        <v>67</v>
      </c>
      <c r="D128" s="43" t="s">
        <v>54</v>
      </c>
      <c r="E128" s="24" t="s">
        <v>277</v>
      </c>
      <c r="F128" s="43"/>
      <c r="G128" s="40">
        <f>G129</f>
        <v>3121</v>
      </c>
      <c r="H128" s="40">
        <f>H129</f>
        <v>3121</v>
      </c>
      <c r="I128" s="40">
        <f>I129</f>
        <v>2310.7</v>
      </c>
      <c r="J128" s="44">
        <f t="shared" si="16"/>
        <v>74.03716757449534</v>
      </c>
    </row>
    <row r="129" spans="1:10" ht="40.5" customHeight="1">
      <c r="A129" s="68"/>
      <c r="B129" s="47" t="s">
        <v>151</v>
      </c>
      <c r="C129" s="43" t="s">
        <v>67</v>
      </c>
      <c r="D129" s="43" t="s">
        <v>54</v>
      </c>
      <c r="E129" s="24" t="s">
        <v>278</v>
      </c>
      <c r="F129" s="43"/>
      <c r="G129" s="40">
        <f>G130+G131+G132</f>
        <v>3121</v>
      </c>
      <c r="H129" s="40">
        <f>H130+H131+H132</f>
        <v>3121</v>
      </c>
      <c r="I129" s="40">
        <f>I130+I131+I132</f>
        <v>2310.7</v>
      </c>
      <c r="J129" s="44">
        <f t="shared" si="16"/>
        <v>74.03716757449534</v>
      </c>
    </row>
    <row r="130" spans="1:10" ht="78.75" customHeight="1">
      <c r="A130" s="68"/>
      <c r="B130" s="27" t="s">
        <v>133</v>
      </c>
      <c r="C130" s="43" t="s">
        <v>67</v>
      </c>
      <c r="D130" s="43" t="s">
        <v>54</v>
      </c>
      <c r="E130" s="24" t="s">
        <v>278</v>
      </c>
      <c r="F130" s="43" t="s">
        <v>134</v>
      </c>
      <c r="G130" s="40">
        <v>2345.9</v>
      </c>
      <c r="H130" s="40">
        <v>2345.9</v>
      </c>
      <c r="I130" s="61">
        <v>1545.5</v>
      </c>
      <c r="J130" s="44">
        <f t="shared" si="16"/>
        <v>65.88089858902765</v>
      </c>
    </row>
    <row r="131" spans="1:10" ht="30" customHeight="1">
      <c r="A131" s="68"/>
      <c r="B131" s="23" t="s">
        <v>137</v>
      </c>
      <c r="C131" s="43" t="s">
        <v>67</v>
      </c>
      <c r="D131" s="43" t="s">
        <v>54</v>
      </c>
      <c r="E131" s="24" t="s">
        <v>278</v>
      </c>
      <c r="F131" s="43" t="s">
        <v>138</v>
      </c>
      <c r="G131" s="40">
        <v>762</v>
      </c>
      <c r="H131" s="40">
        <v>762</v>
      </c>
      <c r="I131" s="44">
        <v>754.1</v>
      </c>
      <c r="J131" s="44">
        <f t="shared" si="16"/>
        <v>98.96325459317585</v>
      </c>
    </row>
    <row r="132" spans="1:10" ht="24" customHeight="1">
      <c r="A132" s="68"/>
      <c r="B132" s="23" t="s">
        <v>139</v>
      </c>
      <c r="C132" s="43" t="s">
        <v>67</v>
      </c>
      <c r="D132" s="43" t="s">
        <v>54</v>
      </c>
      <c r="E132" s="24" t="s">
        <v>278</v>
      </c>
      <c r="F132" s="43" t="s">
        <v>140</v>
      </c>
      <c r="G132" s="40">
        <v>13.1</v>
      </c>
      <c r="H132" s="40">
        <v>13.1</v>
      </c>
      <c r="I132" s="61">
        <v>11.1</v>
      </c>
      <c r="J132" s="44">
        <f t="shared" si="16"/>
        <v>84.7328244274809</v>
      </c>
    </row>
    <row r="133" spans="1:10" ht="55.5" customHeight="1">
      <c r="A133" s="68"/>
      <c r="B133" s="23" t="s">
        <v>344</v>
      </c>
      <c r="C133" s="43" t="s">
        <v>67</v>
      </c>
      <c r="D133" s="43" t="s">
        <v>54</v>
      </c>
      <c r="E133" s="24" t="s">
        <v>230</v>
      </c>
      <c r="F133" s="43"/>
      <c r="G133" s="40">
        <f aca="true" t="shared" si="24" ref="G133:I134">G134</f>
        <v>5908.3</v>
      </c>
      <c r="H133" s="40">
        <f t="shared" si="24"/>
        <v>5908.3</v>
      </c>
      <c r="I133" s="40">
        <f t="shared" si="24"/>
        <v>5908.3</v>
      </c>
      <c r="J133" s="44">
        <f t="shared" si="16"/>
        <v>100</v>
      </c>
    </row>
    <row r="134" spans="1:10" ht="94.5" customHeight="1">
      <c r="A134" s="68"/>
      <c r="B134" s="23" t="s">
        <v>347</v>
      </c>
      <c r="C134" s="43" t="s">
        <v>67</v>
      </c>
      <c r="D134" s="43" t="s">
        <v>54</v>
      </c>
      <c r="E134" s="24" t="s">
        <v>346</v>
      </c>
      <c r="F134" s="43"/>
      <c r="G134" s="40">
        <f t="shared" si="24"/>
        <v>5908.3</v>
      </c>
      <c r="H134" s="40">
        <f t="shared" si="24"/>
        <v>5908.3</v>
      </c>
      <c r="I134" s="40">
        <f t="shared" si="24"/>
        <v>5908.3</v>
      </c>
      <c r="J134" s="44">
        <f>I134/H134*100</f>
        <v>100</v>
      </c>
    </row>
    <row r="135" spans="1:10" ht="81.75" customHeight="1">
      <c r="A135" s="68"/>
      <c r="B135" s="75" t="s">
        <v>349</v>
      </c>
      <c r="C135" s="43" t="s">
        <v>67</v>
      </c>
      <c r="D135" s="43" t="s">
        <v>54</v>
      </c>
      <c r="E135" s="24" t="s">
        <v>348</v>
      </c>
      <c r="F135" s="43"/>
      <c r="G135" s="40">
        <f>G136+G137</f>
        <v>5908.3</v>
      </c>
      <c r="H135" s="40">
        <f>H136+H137</f>
        <v>5908.3</v>
      </c>
      <c r="I135" s="40">
        <f>I136+I137</f>
        <v>5908.3</v>
      </c>
      <c r="J135" s="44">
        <f t="shared" si="16"/>
        <v>100</v>
      </c>
    </row>
    <row r="136" spans="1:10" ht="78.75" customHeight="1">
      <c r="A136" s="68"/>
      <c r="B136" s="72" t="s">
        <v>231</v>
      </c>
      <c r="C136" s="43" t="s">
        <v>67</v>
      </c>
      <c r="D136" s="43" t="s">
        <v>54</v>
      </c>
      <c r="E136" s="24" t="s">
        <v>348</v>
      </c>
      <c r="F136" s="43" t="s">
        <v>134</v>
      </c>
      <c r="G136" s="40">
        <v>4391</v>
      </c>
      <c r="H136" s="40">
        <v>4391</v>
      </c>
      <c r="I136" s="44">
        <v>4391</v>
      </c>
      <c r="J136" s="44">
        <f t="shared" si="16"/>
        <v>100</v>
      </c>
    </row>
    <row r="137" spans="1:10" ht="32.25" customHeight="1">
      <c r="A137" s="68"/>
      <c r="B137" s="72" t="s">
        <v>143</v>
      </c>
      <c r="C137" s="43" t="s">
        <v>67</v>
      </c>
      <c r="D137" s="43" t="s">
        <v>54</v>
      </c>
      <c r="E137" s="24" t="s">
        <v>348</v>
      </c>
      <c r="F137" s="43" t="s">
        <v>144</v>
      </c>
      <c r="G137" s="40">
        <v>1517.3</v>
      </c>
      <c r="H137" s="40">
        <v>1517.3</v>
      </c>
      <c r="I137" s="40">
        <v>1517.3</v>
      </c>
      <c r="J137" s="44">
        <f t="shared" si="16"/>
        <v>100</v>
      </c>
    </row>
    <row r="138" spans="1:10" ht="17.25" customHeight="1">
      <c r="A138" s="28">
        <v>8</v>
      </c>
      <c r="B138" s="63" t="s">
        <v>104</v>
      </c>
      <c r="C138" s="49" t="s">
        <v>82</v>
      </c>
      <c r="D138" s="49"/>
      <c r="E138" s="49"/>
      <c r="F138" s="49"/>
      <c r="G138" s="38">
        <f>G139</f>
        <v>479.2</v>
      </c>
      <c r="H138" s="38">
        <f>H139</f>
        <v>479.2</v>
      </c>
      <c r="I138" s="38">
        <f>I139</f>
        <v>479.2</v>
      </c>
      <c r="J138" s="70">
        <f t="shared" si="16"/>
        <v>100</v>
      </c>
    </row>
    <row r="139" spans="1:10" ht="15.75" customHeight="1">
      <c r="A139" s="28"/>
      <c r="B139" s="47" t="s">
        <v>105</v>
      </c>
      <c r="C139" s="43" t="s">
        <v>82</v>
      </c>
      <c r="D139" s="46" t="s">
        <v>56</v>
      </c>
      <c r="E139" s="46"/>
      <c r="F139" s="46"/>
      <c r="G139" s="40">
        <f>G142</f>
        <v>479.2</v>
      </c>
      <c r="H139" s="40">
        <f>H142</f>
        <v>479.2</v>
      </c>
      <c r="I139" s="40">
        <f>I142</f>
        <v>479.2</v>
      </c>
      <c r="J139" s="44">
        <f t="shared" si="16"/>
        <v>100</v>
      </c>
    </row>
    <row r="140" spans="1:10" ht="64.5" customHeight="1">
      <c r="A140" s="28"/>
      <c r="B140" s="23" t="s">
        <v>350</v>
      </c>
      <c r="C140" s="43" t="s">
        <v>82</v>
      </c>
      <c r="D140" s="46" t="s">
        <v>56</v>
      </c>
      <c r="E140" s="73" t="s">
        <v>233</v>
      </c>
      <c r="F140" s="46"/>
      <c r="G140" s="40">
        <f>G141</f>
        <v>479.2</v>
      </c>
      <c r="H140" s="40">
        <f>H142</f>
        <v>479.2</v>
      </c>
      <c r="I140" s="40">
        <f>I142</f>
        <v>479.2</v>
      </c>
      <c r="J140" s="44">
        <f t="shared" si="16"/>
        <v>100</v>
      </c>
    </row>
    <row r="141" spans="1:10" ht="27.75" customHeight="1">
      <c r="A141" s="28"/>
      <c r="B141" s="23" t="s">
        <v>145</v>
      </c>
      <c r="C141" s="43" t="s">
        <v>82</v>
      </c>
      <c r="D141" s="46" t="s">
        <v>56</v>
      </c>
      <c r="E141" s="73" t="s">
        <v>234</v>
      </c>
      <c r="F141" s="46"/>
      <c r="G141" s="40">
        <f>G142</f>
        <v>479.2</v>
      </c>
      <c r="H141" s="40">
        <f>H142</f>
        <v>479.2</v>
      </c>
      <c r="I141" s="40">
        <f>I142</f>
        <v>479.2</v>
      </c>
      <c r="J141" s="44">
        <f t="shared" si="16"/>
        <v>100</v>
      </c>
    </row>
    <row r="142" spans="1:10" ht="26.25" customHeight="1">
      <c r="A142" s="28"/>
      <c r="B142" s="23" t="s">
        <v>157</v>
      </c>
      <c r="C142" s="43" t="s">
        <v>82</v>
      </c>
      <c r="D142" s="46" t="s">
        <v>56</v>
      </c>
      <c r="E142" s="73" t="s">
        <v>234</v>
      </c>
      <c r="F142" s="46" t="s">
        <v>158</v>
      </c>
      <c r="G142" s="40">
        <v>479.2</v>
      </c>
      <c r="H142" s="40">
        <v>479.2</v>
      </c>
      <c r="I142" s="61">
        <v>479.2</v>
      </c>
      <c r="J142" s="44">
        <f t="shared" si="16"/>
        <v>100</v>
      </c>
    </row>
    <row r="143" spans="1:10" ht="15" customHeight="1">
      <c r="A143" s="28">
        <v>9</v>
      </c>
      <c r="B143" s="63" t="s">
        <v>107</v>
      </c>
      <c r="C143" s="49" t="s">
        <v>111</v>
      </c>
      <c r="D143" s="49"/>
      <c r="E143" s="49"/>
      <c r="F143" s="49"/>
      <c r="G143" s="38">
        <f>G146</f>
        <v>540.4</v>
      </c>
      <c r="H143" s="38">
        <f>H146</f>
        <v>540.4</v>
      </c>
      <c r="I143" s="38">
        <f>I146</f>
        <v>504.4</v>
      </c>
      <c r="J143" s="70">
        <f t="shared" si="16"/>
        <v>93.33826794966691</v>
      </c>
    </row>
    <row r="144" spans="1:10" ht="12.75">
      <c r="A144" s="68"/>
      <c r="B144" s="27" t="s">
        <v>112</v>
      </c>
      <c r="C144" s="43" t="s">
        <v>111</v>
      </c>
      <c r="D144" s="43" t="s">
        <v>54</v>
      </c>
      <c r="E144" s="43"/>
      <c r="F144" s="43"/>
      <c r="G144" s="40">
        <f aca="true" t="shared" si="25" ref="G144:I145">G145</f>
        <v>540.4</v>
      </c>
      <c r="H144" s="40">
        <f t="shared" si="25"/>
        <v>540.4</v>
      </c>
      <c r="I144" s="40">
        <f t="shared" si="25"/>
        <v>504.4</v>
      </c>
      <c r="J144" s="44">
        <f aca="true" t="shared" si="26" ref="J144:J150">I144/H144*100</f>
        <v>93.33826794966691</v>
      </c>
    </row>
    <row r="145" spans="1:10" ht="39.75" customHeight="1">
      <c r="A145" s="68"/>
      <c r="B145" s="42" t="s">
        <v>159</v>
      </c>
      <c r="C145" s="43" t="s">
        <v>111</v>
      </c>
      <c r="D145" s="43" t="s">
        <v>54</v>
      </c>
      <c r="E145" s="24" t="s">
        <v>288</v>
      </c>
      <c r="F145" s="43"/>
      <c r="G145" s="40">
        <f t="shared" si="25"/>
        <v>540.4</v>
      </c>
      <c r="H145" s="40">
        <f t="shared" si="25"/>
        <v>540.4</v>
      </c>
      <c r="I145" s="40">
        <f t="shared" si="25"/>
        <v>504.4</v>
      </c>
      <c r="J145" s="44">
        <f t="shared" si="26"/>
        <v>93.33826794966691</v>
      </c>
    </row>
    <row r="146" spans="1:10" ht="40.5" customHeight="1">
      <c r="A146" s="68"/>
      <c r="B146" s="47" t="s">
        <v>151</v>
      </c>
      <c r="C146" s="43" t="s">
        <v>111</v>
      </c>
      <c r="D146" s="43" t="s">
        <v>54</v>
      </c>
      <c r="E146" s="24" t="s">
        <v>232</v>
      </c>
      <c r="F146" s="43"/>
      <c r="G146" s="40">
        <f>G147+G148+G149</f>
        <v>540.4</v>
      </c>
      <c r="H146" s="40">
        <f>H147+H148+H149</f>
        <v>540.4</v>
      </c>
      <c r="I146" s="40">
        <f>I147+I148+I149</f>
        <v>504.4</v>
      </c>
      <c r="J146" s="44">
        <f t="shared" si="26"/>
        <v>93.33826794966691</v>
      </c>
    </row>
    <row r="147" spans="1:10" ht="78.75" customHeight="1">
      <c r="A147" s="68"/>
      <c r="B147" s="27" t="s">
        <v>133</v>
      </c>
      <c r="C147" s="43" t="s">
        <v>111</v>
      </c>
      <c r="D147" s="43" t="s">
        <v>54</v>
      </c>
      <c r="E147" s="24" t="s">
        <v>232</v>
      </c>
      <c r="F147" s="43" t="s">
        <v>134</v>
      </c>
      <c r="G147" s="40">
        <v>382.4</v>
      </c>
      <c r="H147" s="40">
        <v>382.4</v>
      </c>
      <c r="I147" s="61">
        <v>380.9</v>
      </c>
      <c r="J147" s="44">
        <f t="shared" si="26"/>
        <v>99.60774058577407</v>
      </c>
    </row>
    <row r="148" spans="1:10" ht="27.75" customHeight="1">
      <c r="A148" s="68"/>
      <c r="B148" s="23" t="s">
        <v>137</v>
      </c>
      <c r="C148" s="43" t="s">
        <v>111</v>
      </c>
      <c r="D148" s="43" t="s">
        <v>54</v>
      </c>
      <c r="E148" s="24" t="s">
        <v>232</v>
      </c>
      <c r="F148" s="43" t="s">
        <v>138</v>
      </c>
      <c r="G148" s="40">
        <v>65</v>
      </c>
      <c r="H148" s="40">
        <v>65</v>
      </c>
      <c r="I148" s="61">
        <v>61.5</v>
      </c>
      <c r="J148" s="44">
        <f t="shared" si="26"/>
        <v>94.61538461538461</v>
      </c>
    </row>
    <row r="149" spans="1:10" ht="28.5" customHeight="1">
      <c r="A149" s="68"/>
      <c r="B149" s="23" t="s">
        <v>139</v>
      </c>
      <c r="C149" s="43" t="s">
        <v>111</v>
      </c>
      <c r="D149" s="43" t="s">
        <v>54</v>
      </c>
      <c r="E149" s="24" t="s">
        <v>232</v>
      </c>
      <c r="F149" s="43" t="s">
        <v>140</v>
      </c>
      <c r="G149" s="40">
        <v>93</v>
      </c>
      <c r="H149" s="40">
        <v>93</v>
      </c>
      <c r="I149" s="61">
        <v>62</v>
      </c>
      <c r="J149" s="44">
        <f t="shared" si="26"/>
        <v>66.66666666666666</v>
      </c>
    </row>
    <row r="150" spans="1:10" ht="30.75" customHeight="1">
      <c r="A150" s="28">
        <v>10</v>
      </c>
      <c r="B150" s="63" t="s">
        <v>281</v>
      </c>
      <c r="C150" s="49" t="s">
        <v>110</v>
      </c>
      <c r="D150" s="49"/>
      <c r="E150" s="49"/>
      <c r="F150" s="49"/>
      <c r="G150" s="38">
        <f>G153</f>
        <v>1.5</v>
      </c>
      <c r="H150" s="38">
        <f>H153</f>
        <v>1.5</v>
      </c>
      <c r="I150" s="38">
        <f>I153</f>
        <v>1.5</v>
      </c>
      <c r="J150" s="70">
        <f t="shared" si="26"/>
        <v>100</v>
      </c>
    </row>
    <row r="151" spans="1:10" ht="29.25" customHeight="1">
      <c r="A151" s="68"/>
      <c r="B151" s="27" t="s">
        <v>282</v>
      </c>
      <c r="C151" s="43" t="s">
        <v>110</v>
      </c>
      <c r="D151" s="43" t="s">
        <v>54</v>
      </c>
      <c r="E151" s="43"/>
      <c r="F151" s="43"/>
      <c r="G151" s="40">
        <f aca="true" t="shared" si="27" ref="G151:I152">G152</f>
        <v>1.5</v>
      </c>
      <c r="H151" s="40">
        <f t="shared" si="27"/>
        <v>1.5</v>
      </c>
      <c r="I151" s="40">
        <f t="shared" si="27"/>
        <v>1.5</v>
      </c>
      <c r="J151" s="44">
        <f>I151/H151*100</f>
        <v>100</v>
      </c>
    </row>
    <row r="152" spans="1:10" ht="30.75" customHeight="1">
      <c r="A152" s="68"/>
      <c r="B152" s="27" t="s">
        <v>282</v>
      </c>
      <c r="C152" s="43" t="s">
        <v>110</v>
      </c>
      <c r="D152" s="43" t="s">
        <v>54</v>
      </c>
      <c r="E152" s="24" t="s">
        <v>287</v>
      </c>
      <c r="F152" s="43"/>
      <c r="G152" s="40">
        <f t="shared" si="27"/>
        <v>1.5</v>
      </c>
      <c r="H152" s="40">
        <f t="shared" si="27"/>
        <v>1.5</v>
      </c>
      <c r="I152" s="40">
        <f t="shared" si="27"/>
        <v>1.5</v>
      </c>
      <c r="J152" s="44">
        <f>I152/H152*100</f>
        <v>100</v>
      </c>
    </row>
    <row r="153" spans="1:10" ht="25.5">
      <c r="A153" s="68"/>
      <c r="B153" s="47" t="s">
        <v>283</v>
      </c>
      <c r="C153" s="43" t="s">
        <v>110</v>
      </c>
      <c r="D153" s="43" t="s">
        <v>54</v>
      </c>
      <c r="E153" s="24" t="s">
        <v>284</v>
      </c>
      <c r="F153" s="43"/>
      <c r="G153" s="40">
        <f>G154+G155+G156</f>
        <v>1.5</v>
      </c>
      <c r="H153" s="40">
        <f>H154+H155+H156</f>
        <v>1.5</v>
      </c>
      <c r="I153" s="40">
        <f>I154+I155+I156</f>
        <v>1.5</v>
      </c>
      <c r="J153" s="44">
        <f>I153/H153*100</f>
        <v>100</v>
      </c>
    </row>
    <row r="154" spans="1:10" ht="28.5" customHeight="1">
      <c r="A154" s="4"/>
      <c r="B154" s="47" t="s">
        <v>285</v>
      </c>
      <c r="C154" s="43" t="s">
        <v>110</v>
      </c>
      <c r="D154" s="43" t="s">
        <v>54</v>
      </c>
      <c r="E154" s="24" t="s">
        <v>284</v>
      </c>
      <c r="F154" s="43" t="s">
        <v>286</v>
      </c>
      <c r="G154" s="40">
        <v>1.5</v>
      </c>
      <c r="H154" s="40">
        <v>1.5</v>
      </c>
      <c r="I154" s="40">
        <v>1.5</v>
      </c>
      <c r="J154" s="44">
        <f>I154/H154*100</f>
        <v>100</v>
      </c>
    </row>
    <row r="156" spans="2:3" ht="15.75">
      <c r="B156" s="2" t="s">
        <v>29</v>
      </c>
      <c r="C156" s="4"/>
    </row>
    <row r="157" spans="2:4" ht="15.75">
      <c r="B157" s="2" t="s">
        <v>30</v>
      </c>
      <c r="C157" s="4"/>
      <c r="D157" s="3" t="s">
        <v>86</v>
      </c>
    </row>
  </sheetData>
  <sheetProtection/>
  <mergeCells count="19">
    <mergeCell ref="C1:J1"/>
    <mergeCell ref="B2:J2"/>
    <mergeCell ref="B3:J3"/>
    <mergeCell ref="A14:B14"/>
    <mergeCell ref="F11:F12"/>
    <mergeCell ref="C11:C12"/>
    <mergeCell ref="D11:D12"/>
    <mergeCell ref="E11:E12"/>
    <mergeCell ref="I11:I12"/>
    <mergeCell ref="J11:J12"/>
    <mergeCell ref="C4:J4"/>
    <mergeCell ref="B5:J5"/>
    <mergeCell ref="B11:B12"/>
    <mergeCell ref="A11:A12"/>
    <mergeCell ref="G11:G12"/>
    <mergeCell ref="H11:H12"/>
    <mergeCell ref="A7:J7"/>
    <mergeCell ref="A8:J8"/>
    <mergeCell ref="F10:I10"/>
  </mergeCells>
  <printOptions/>
  <pageMargins left="0.7874015748031497" right="0.3937007874015748" top="0.1968503937007874" bottom="0.1968503937007874" header="0.1968503937007874" footer="0.11811023622047245"/>
  <pageSetup horizontalDpi="300" verticalDpi="300" orientation="portrait" paperSize="9" scale="87" r:id="rId1"/>
  <rowBreaks count="3" manualBreakCount="3">
    <brk id="31" max="9" man="1"/>
    <brk id="52" max="9" man="1"/>
    <brk id="10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view="pageBreakPreview" zoomScaleSheetLayoutView="100" zoomScalePageLayoutView="0" workbookViewId="0" topLeftCell="A142">
      <selection activeCell="B46" sqref="B46"/>
    </sheetView>
  </sheetViews>
  <sheetFormatPr defaultColWidth="9.00390625" defaultRowHeight="12.75"/>
  <cols>
    <col min="1" max="1" width="4.125" style="0" customWidth="1"/>
    <col min="2" max="2" width="37.125" style="0" customWidth="1"/>
    <col min="3" max="3" width="6.625" style="0" customWidth="1"/>
    <col min="4" max="4" width="5.625" style="0" customWidth="1"/>
    <col min="5" max="5" width="5.00390625" style="0" customWidth="1"/>
    <col min="7" max="7" width="8.25390625" style="0" customWidth="1"/>
    <col min="8" max="8" width="8.125" style="0" customWidth="1"/>
    <col min="9" max="9" width="8.625" style="0" customWidth="1"/>
    <col min="10" max="10" width="9.875" style="0" customWidth="1"/>
    <col min="11" max="11" width="10.875" style="0" customWidth="1"/>
  </cols>
  <sheetData>
    <row r="1" spans="2:11" ht="15.75">
      <c r="B1" s="5"/>
      <c r="C1" s="5"/>
      <c r="D1" s="5"/>
      <c r="E1" s="5"/>
      <c r="F1" s="79" t="s">
        <v>235</v>
      </c>
      <c r="G1" s="79"/>
      <c r="H1" s="79"/>
      <c r="I1" s="79"/>
      <c r="J1" s="79"/>
      <c r="K1" s="79"/>
    </row>
    <row r="2" spans="2:11" ht="15.75">
      <c r="B2" s="79" t="s">
        <v>92</v>
      </c>
      <c r="C2" s="79"/>
      <c r="D2" s="79"/>
      <c r="E2" s="79"/>
      <c r="F2" s="79"/>
      <c r="G2" s="79"/>
      <c r="H2" s="79"/>
      <c r="I2" s="79"/>
      <c r="J2" s="79"/>
      <c r="K2" s="79"/>
    </row>
    <row r="3" spans="2:11" ht="15.75">
      <c r="B3" s="79" t="s">
        <v>91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5.75">
      <c r="B4" s="5"/>
      <c r="C4" s="5"/>
      <c r="D4" s="5"/>
      <c r="E4" s="5"/>
      <c r="F4" s="79" t="s">
        <v>32</v>
      </c>
      <c r="G4" s="79"/>
      <c r="H4" s="79"/>
      <c r="I4" s="79"/>
      <c r="J4" s="79"/>
      <c r="K4" s="79"/>
    </row>
    <row r="5" spans="2:11" ht="15.75" customHeight="1">
      <c r="B5" s="80" t="s">
        <v>289</v>
      </c>
      <c r="C5" s="80"/>
      <c r="D5" s="80"/>
      <c r="E5" s="80"/>
      <c r="F5" s="80"/>
      <c r="G5" s="80"/>
      <c r="H5" s="80"/>
      <c r="I5" s="80"/>
      <c r="J5" s="80"/>
      <c r="K5" s="80"/>
    </row>
    <row r="6" spans="1:10" ht="16.5" customHeight="1">
      <c r="A6" s="4"/>
      <c r="B6" s="66"/>
      <c r="C6" s="66"/>
      <c r="D6" s="66"/>
      <c r="E6" s="66"/>
      <c r="F6" s="66"/>
      <c r="G6" s="66"/>
      <c r="H6" s="66"/>
      <c r="I6" s="66"/>
      <c r="J6" s="66"/>
    </row>
    <row r="7" spans="1:11" ht="12.75">
      <c r="A7" s="101" t="s">
        <v>99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25.5" customHeight="1">
      <c r="A8" s="102" t="s">
        <v>345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0" ht="5.25" customHeight="1">
      <c r="A9" s="67"/>
      <c r="B9" s="68"/>
      <c r="C9" s="68"/>
      <c r="D9" s="68"/>
      <c r="E9" s="68"/>
      <c r="F9" s="68"/>
      <c r="G9" s="68"/>
      <c r="H9" s="68"/>
      <c r="I9" s="68"/>
      <c r="J9" s="68"/>
    </row>
    <row r="10" spans="1:11" ht="13.5" customHeight="1">
      <c r="A10" s="67"/>
      <c r="B10" s="68"/>
      <c r="C10" s="68"/>
      <c r="D10" s="68"/>
      <c r="E10" s="68"/>
      <c r="F10" s="68"/>
      <c r="G10" s="68"/>
      <c r="H10" s="68"/>
      <c r="I10" s="103" t="s">
        <v>61</v>
      </c>
      <c r="J10" s="103"/>
      <c r="K10" s="103"/>
    </row>
    <row r="11" spans="1:11" ht="18.75" customHeight="1">
      <c r="A11" s="99" t="s">
        <v>33</v>
      </c>
      <c r="B11" s="99" t="s">
        <v>50</v>
      </c>
      <c r="C11" s="105" t="s">
        <v>85</v>
      </c>
      <c r="D11" s="99" t="s">
        <v>51</v>
      </c>
      <c r="E11" s="99" t="s">
        <v>52</v>
      </c>
      <c r="F11" s="99" t="s">
        <v>128</v>
      </c>
      <c r="G11" s="99" t="s">
        <v>129</v>
      </c>
      <c r="H11" s="100" t="s">
        <v>306</v>
      </c>
      <c r="I11" s="100" t="s">
        <v>307</v>
      </c>
      <c r="J11" s="100" t="s">
        <v>302</v>
      </c>
      <c r="K11" s="100" t="s">
        <v>294</v>
      </c>
    </row>
    <row r="12" spans="1:11" ht="90.75" customHeight="1">
      <c r="A12" s="99"/>
      <c r="B12" s="99"/>
      <c r="C12" s="106"/>
      <c r="D12" s="99"/>
      <c r="E12" s="99"/>
      <c r="F12" s="99"/>
      <c r="G12" s="99"/>
      <c r="H12" s="100"/>
      <c r="I12" s="100"/>
      <c r="J12" s="100"/>
      <c r="K12" s="100"/>
    </row>
    <row r="13" spans="1:11" ht="12.75">
      <c r="A13" s="35"/>
      <c r="B13" s="36" t="s">
        <v>36</v>
      </c>
      <c r="C13" s="36"/>
      <c r="D13" s="37"/>
      <c r="E13" s="37"/>
      <c r="F13" s="37"/>
      <c r="G13" s="37"/>
      <c r="H13" s="38">
        <f>H15+H58+H64+H73+H88+H114+H119+H138+H143+H150</f>
        <v>26348.600000000002</v>
      </c>
      <c r="I13" s="38">
        <f>I15+I58+I64+I73+I88+I114+I119+I138+I143+I150</f>
        <v>26348.600000000002</v>
      </c>
      <c r="J13" s="38">
        <f>J15+J58+J64+J73+J88+J114+J119+J138+J143+J150</f>
        <v>22918.100000000002</v>
      </c>
      <c r="K13" s="70">
        <f>J13/I13*100</f>
        <v>86.98033292091421</v>
      </c>
    </row>
    <row r="14" spans="1:11" ht="18.75" customHeight="1">
      <c r="A14" s="104" t="s">
        <v>95</v>
      </c>
      <c r="B14" s="104"/>
      <c r="C14" s="23"/>
      <c r="D14" s="24"/>
      <c r="E14" s="24"/>
      <c r="F14" s="24"/>
      <c r="G14" s="24"/>
      <c r="H14" s="38"/>
      <c r="I14" s="38"/>
      <c r="J14" s="61"/>
      <c r="K14" s="70"/>
    </row>
    <row r="15" spans="1:11" ht="15.75" customHeight="1">
      <c r="A15" s="39">
        <v>1</v>
      </c>
      <c r="B15" s="36" t="s">
        <v>38</v>
      </c>
      <c r="C15" s="36">
        <v>992</v>
      </c>
      <c r="D15" s="37" t="s">
        <v>54</v>
      </c>
      <c r="E15" s="37"/>
      <c r="F15" s="37"/>
      <c r="G15" s="37"/>
      <c r="H15" s="38">
        <f>H20+H21+H31+H36</f>
        <v>5491.4</v>
      </c>
      <c r="I15" s="38">
        <f>I16+I21+I31+I36</f>
        <v>5491.4</v>
      </c>
      <c r="J15" s="38">
        <f>J16+J21+J31+J36</f>
        <v>5435.5</v>
      </c>
      <c r="K15" s="70">
        <f aca="true" t="shared" si="0" ref="K15:K78">J15/I15*100</f>
        <v>98.98204465163711</v>
      </c>
    </row>
    <row r="16" spans="1:11" ht="54" customHeight="1">
      <c r="A16" s="35"/>
      <c r="B16" s="27" t="s">
        <v>96</v>
      </c>
      <c r="C16" s="76">
        <v>992</v>
      </c>
      <c r="D16" s="24" t="s">
        <v>54</v>
      </c>
      <c r="E16" s="24" t="s">
        <v>55</v>
      </c>
      <c r="F16" s="24"/>
      <c r="G16" s="24"/>
      <c r="H16" s="40" t="str">
        <f>H19</f>
        <v>809,7</v>
      </c>
      <c r="I16" s="40" t="str">
        <f>I19</f>
        <v>809,7</v>
      </c>
      <c r="J16" s="40">
        <f>J19</f>
        <v>809.7</v>
      </c>
      <c r="K16" s="44">
        <f t="shared" si="0"/>
        <v>100</v>
      </c>
    </row>
    <row r="17" spans="1:11" ht="42.75" customHeight="1">
      <c r="A17" s="35"/>
      <c r="B17" s="27" t="s">
        <v>130</v>
      </c>
      <c r="C17" s="76">
        <v>992</v>
      </c>
      <c r="D17" s="24" t="s">
        <v>54</v>
      </c>
      <c r="E17" s="24" t="s">
        <v>55</v>
      </c>
      <c r="F17" s="24" t="s">
        <v>196</v>
      </c>
      <c r="G17" s="24"/>
      <c r="H17" s="40" t="str">
        <f>H19</f>
        <v>809,7</v>
      </c>
      <c r="I17" s="40" t="str">
        <f>I19</f>
        <v>809,7</v>
      </c>
      <c r="J17" s="40">
        <f>J19</f>
        <v>809.7</v>
      </c>
      <c r="K17" s="44">
        <f t="shared" si="0"/>
        <v>100</v>
      </c>
    </row>
    <row r="18" spans="1:11" ht="27" customHeight="1">
      <c r="A18" s="35"/>
      <c r="B18" s="27" t="s">
        <v>131</v>
      </c>
      <c r="C18" s="76">
        <v>992</v>
      </c>
      <c r="D18" s="24" t="s">
        <v>54</v>
      </c>
      <c r="E18" s="24" t="s">
        <v>55</v>
      </c>
      <c r="F18" s="24" t="s">
        <v>195</v>
      </c>
      <c r="G18" s="24"/>
      <c r="H18" s="40" t="str">
        <f aca="true" t="shared" si="1" ref="H18:J19">H19</f>
        <v>809,7</v>
      </c>
      <c r="I18" s="40" t="str">
        <f t="shared" si="1"/>
        <v>809,7</v>
      </c>
      <c r="J18" s="40">
        <f t="shared" si="1"/>
        <v>809.7</v>
      </c>
      <c r="K18" s="44">
        <f t="shared" si="0"/>
        <v>100</v>
      </c>
    </row>
    <row r="19" spans="1:11" ht="27.75" customHeight="1">
      <c r="A19" s="35"/>
      <c r="B19" s="27" t="s">
        <v>132</v>
      </c>
      <c r="C19" s="76">
        <v>992</v>
      </c>
      <c r="D19" s="24" t="s">
        <v>54</v>
      </c>
      <c r="E19" s="24" t="s">
        <v>55</v>
      </c>
      <c r="F19" s="24" t="s">
        <v>194</v>
      </c>
      <c r="G19" s="24"/>
      <c r="H19" s="40" t="str">
        <f t="shared" si="1"/>
        <v>809,7</v>
      </c>
      <c r="I19" s="40" t="str">
        <f t="shared" si="1"/>
        <v>809,7</v>
      </c>
      <c r="J19" s="40">
        <f t="shared" si="1"/>
        <v>809.7</v>
      </c>
      <c r="K19" s="44">
        <f t="shared" si="0"/>
        <v>100</v>
      </c>
    </row>
    <row r="20" spans="1:11" ht="76.5" customHeight="1">
      <c r="A20" s="35"/>
      <c r="B20" s="27" t="s">
        <v>133</v>
      </c>
      <c r="C20" s="76">
        <v>992</v>
      </c>
      <c r="D20" s="24" t="s">
        <v>54</v>
      </c>
      <c r="E20" s="24" t="s">
        <v>55</v>
      </c>
      <c r="F20" s="24" t="s">
        <v>194</v>
      </c>
      <c r="G20" s="24" t="s">
        <v>134</v>
      </c>
      <c r="H20" s="24" t="s">
        <v>308</v>
      </c>
      <c r="I20" s="24" t="s">
        <v>308</v>
      </c>
      <c r="J20" s="61">
        <v>809.7</v>
      </c>
      <c r="K20" s="44">
        <f t="shared" si="0"/>
        <v>100</v>
      </c>
    </row>
    <row r="21" spans="1:11" ht="65.25" customHeight="1">
      <c r="A21" s="35"/>
      <c r="B21" s="23" t="s">
        <v>39</v>
      </c>
      <c r="C21" s="76">
        <v>992</v>
      </c>
      <c r="D21" s="24" t="s">
        <v>54</v>
      </c>
      <c r="E21" s="24" t="s">
        <v>58</v>
      </c>
      <c r="F21" s="24"/>
      <c r="G21" s="24"/>
      <c r="H21" s="40">
        <f>H22</f>
        <v>4130.6</v>
      </c>
      <c r="I21" s="40">
        <f>I22</f>
        <v>4130.6</v>
      </c>
      <c r="J21" s="40">
        <f>J22</f>
        <v>4092.2000000000003</v>
      </c>
      <c r="K21" s="44">
        <f t="shared" si="0"/>
        <v>99.07035297535467</v>
      </c>
    </row>
    <row r="22" spans="1:11" ht="28.5" customHeight="1">
      <c r="A22" s="35"/>
      <c r="B22" s="23" t="s">
        <v>135</v>
      </c>
      <c r="C22" s="76">
        <v>992</v>
      </c>
      <c r="D22" s="24" t="s">
        <v>54</v>
      </c>
      <c r="E22" s="24" t="s">
        <v>58</v>
      </c>
      <c r="F22" s="24" t="s">
        <v>197</v>
      </c>
      <c r="G22" s="37"/>
      <c r="H22" s="40">
        <f>H25+H26+H27+H29</f>
        <v>4130.6</v>
      </c>
      <c r="I22" s="40">
        <f>I25+I26+I27+I29</f>
        <v>4130.6</v>
      </c>
      <c r="J22" s="40">
        <f>J25+J26+J27+J29</f>
        <v>4092.2000000000003</v>
      </c>
      <c r="K22" s="44">
        <f t="shared" si="0"/>
        <v>99.07035297535467</v>
      </c>
    </row>
    <row r="23" spans="1:11" ht="39" customHeight="1">
      <c r="A23" s="35"/>
      <c r="B23" s="23" t="s">
        <v>136</v>
      </c>
      <c r="C23" s="76">
        <v>992</v>
      </c>
      <c r="D23" s="24" t="s">
        <v>54</v>
      </c>
      <c r="E23" s="24" t="s">
        <v>58</v>
      </c>
      <c r="F23" s="24" t="s">
        <v>198</v>
      </c>
      <c r="G23" s="24"/>
      <c r="H23" s="40">
        <f>H24</f>
        <v>4126.8</v>
      </c>
      <c r="I23" s="40">
        <f>I24</f>
        <v>4126.8</v>
      </c>
      <c r="J23" s="40">
        <f>J24</f>
        <v>4088.4</v>
      </c>
      <c r="K23" s="44">
        <f t="shared" si="0"/>
        <v>99.06949694678686</v>
      </c>
    </row>
    <row r="24" spans="1:11" ht="26.25" customHeight="1">
      <c r="A24" s="35"/>
      <c r="B24" s="23" t="s">
        <v>132</v>
      </c>
      <c r="C24" s="76">
        <v>992</v>
      </c>
      <c r="D24" s="24" t="s">
        <v>54</v>
      </c>
      <c r="E24" s="24" t="s">
        <v>58</v>
      </c>
      <c r="F24" s="24" t="s">
        <v>199</v>
      </c>
      <c r="G24" s="24"/>
      <c r="H24" s="40">
        <f>H25+H26+H27</f>
        <v>4126.8</v>
      </c>
      <c r="I24" s="40">
        <f>I25+I26+I27</f>
        <v>4126.8</v>
      </c>
      <c r="J24" s="40">
        <f>J25+J26+J27</f>
        <v>4088.4</v>
      </c>
      <c r="K24" s="44">
        <f t="shared" si="0"/>
        <v>99.06949694678686</v>
      </c>
    </row>
    <row r="25" spans="1:11" ht="79.5" customHeight="1">
      <c r="A25" s="35"/>
      <c r="B25" s="27" t="s">
        <v>133</v>
      </c>
      <c r="C25" s="76">
        <v>992</v>
      </c>
      <c r="D25" s="24" t="s">
        <v>54</v>
      </c>
      <c r="E25" s="24" t="s">
        <v>58</v>
      </c>
      <c r="F25" s="24" t="s">
        <v>199</v>
      </c>
      <c r="G25" s="24" t="s">
        <v>134</v>
      </c>
      <c r="H25" s="24" t="s">
        <v>309</v>
      </c>
      <c r="I25" s="24" t="s">
        <v>309</v>
      </c>
      <c r="J25" s="61">
        <v>3649</v>
      </c>
      <c r="K25" s="44">
        <f t="shared" si="0"/>
        <v>100</v>
      </c>
    </row>
    <row r="26" spans="1:11" ht="27.75" customHeight="1">
      <c r="A26" s="35"/>
      <c r="B26" s="23" t="s">
        <v>137</v>
      </c>
      <c r="C26" s="76">
        <v>992</v>
      </c>
      <c r="D26" s="24" t="s">
        <v>54</v>
      </c>
      <c r="E26" s="24" t="s">
        <v>58</v>
      </c>
      <c r="F26" s="24" t="s">
        <v>199</v>
      </c>
      <c r="G26" s="24" t="s">
        <v>138</v>
      </c>
      <c r="H26" s="24" t="s">
        <v>264</v>
      </c>
      <c r="I26" s="24" t="s">
        <v>264</v>
      </c>
      <c r="J26" s="61">
        <v>426.6</v>
      </c>
      <c r="K26" s="44">
        <f t="shared" si="0"/>
        <v>91.82092122255703</v>
      </c>
    </row>
    <row r="27" spans="1:11" ht="24.75" customHeight="1">
      <c r="A27" s="35"/>
      <c r="B27" s="23" t="s">
        <v>139</v>
      </c>
      <c r="C27" s="76">
        <v>992</v>
      </c>
      <c r="D27" s="24" t="s">
        <v>54</v>
      </c>
      <c r="E27" s="24" t="s">
        <v>58</v>
      </c>
      <c r="F27" s="24" t="s">
        <v>199</v>
      </c>
      <c r="G27" s="24" t="s">
        <v>140</v>
      </c>
      <c r="H27" s="24" t="s">
        <v>310</v>
      </c>
      <c r="I27" s="24" t="s">
        <v>310</v>
      </c>
      <c r="J27" s="24" t="s">
        <v>311</v>
      </c>
      <c r="K27" s="44">
        <f t="shared" si="0"/>
        <v>96.96969696969698</v>
      </c>
    </row>
    <row r="28" spans="1:11" ht="26.25" customHeight="1">
      <c r="A28" s="35"/>
      <c r="B28" s="23" t="s">
        <v>141</v>
      </c>
      <c r="C28" s="76">
        <v>992</v>
      </c>
      <c r="D28" s="24" t="s">
        <v>54</v>
      </c>
      <c r="E28" s="24" t="s">
        <v>58</v>
      </c>
      <c r="F28" s="24" t="s">
        <v>201</v>
      </c>
      <c r="G28" s="24"/>
      <c r="H28" s="40">
        <f aca="true" t="shared" si="2" ref="H28:J29">H29</f>
        <v>3.8</v>
      </c>
      <c r="I28" s="40">
        <f t="shared" si="2"/>
        <v>3.8</v>
      </c>
      <c r="J28" s="40">
        <f t="shared" si="2"/>
        <v>3.8</v>
      </c>
      <c r="K28" s="44">
        <f t="shared" si="0"/>
        <v>100</v>
      </c>
    </row>
    <row r="29" spans="1:11" ht="51" customHeight="1">
      <c r="A29" s="35"/>
      <c r="B29" s="23" t="s">
        <v>142</v>
      </c>
      <c r="C29" s="76">
        <v>992</v>
      </c>
      <c r="D29" s="24" t="s">
        <v>54</v>
      </c>
      <c r="E29" s="24" t="s">
        <v>58</v>
      </c>
      <c r="F29" s="24" t="s">
        <v>200</v>
      </c>
      <c r="G29" s="24"/>
      <c r="H29" s="40">
        <f t="shared" si="2"/>
        <v>3.8</v>
      </c>
      <c r="I29" s="40">
        <f t="shared" si="2"/>
        <v>3.8</v>
      </c>
      <c r="J29" s="40">
        <f t="shared" si="2"/>
        <v>3.8</v>
      </c>
      <c r="K29" s="44">
        <f t="shared" si="0"/>
        <v>100</v>
      </c>
    </row>
    <row r="30" spans="1:11" ht="30" customHeight="1">
      <c r="A30" s="35"/>
      <c r="B30" s="23" t="s">
        <v>137</v>
      </c>
      <c r="C30" s="76">
        <v>992</v>
      </c>
      <c r="D30" s="24" t="s">
        <v>54</v>
      </c>
      <c r="E30" s="24" t="s">
        <v>58</v>
      </c>
      <c r="F30" s="24" t="s">
        <v>200</v>
      </c>
      <c r="G30" s="24" t="s">
        <v>138</v>
      </c>
      <c r="H30" s="40">
        <v>3.8</v>
      </c>
      <c r="I30" s="40">
        <v>3.8</v>
      </c>
      <c r="J30" s="61">
        <v>3.8</v>
      </c>
      <c r="K30" s="44">
        <f t="shared" si="0"/>
        <v>100</v>
      </c>
    </row>
    <row r="31" spans="1:11" ht="54" customHeight="1">
      <c r="A31" s="35"/>
      <c r="B31" s="23" t="s">
        <v>119</v>
      </c>
      <c r="C31" s="76">
        <v>992</v>
      </c>
      <c r="D31" s="24" t="s">
        <v>54</v>
      </c>
      <c r="E31" s="24" t="s">
        <v>120</v>
      </c>
      <c r="F31" s="24"/>
      <c r="G31" s="24"/>
      <c r="H31" s="40">
        <f aca="true" t="shared" si="3" ref="H31:J34">H32</f>
        <v>79.4</v>
      </c>
      <c r="I31" s="40">
        <f t="shared" si="3"/>
        <v>79.4</v>
      </c>
      <c r="J31" s="40">
        <f t="shared" si="3"/>
        <v>79.4</v>
      </c>
      <c r="K31" s="44">
        <f t="shared" si="0"/>
        <v>100</v>
      </c>
    </row>
    <row r="32" spans="1:11" ht="28.5" customHeight="1">
      <c r="A32" s="35"/>
      <c r="B32" s="23" t="s">
        <v>135</v>
      </c>
      <c r="C32" s="76">
        <v>992</v>
      </c>
      <c r="D32" s="24" t="s">
        <v>54</v>
      </c>
      <c r="E32" s="24" t="s">
        <v>120</v>
      </c>
      <c r="F32" s="24" t="s">
        <v>197</v>
      </c>
      <c r="G32" s="24"/>
      <c r="H32" s="40">
        <f t="shared" si="3"/>
        <v>79.4</v>
      </c>
      <c r="I32" s="40">
        <f t="shared" si="3"/>
        <v>79.4</v>
      </c>
      <c r="J32" s="40">
        <f t="shared" si="3"/>
        <v>79.4</v>
      </c>
      <c r="K32" s="44">
        <f t="shared" si="0"/>
        <v>100</v>
      </c>
    </row>
    <row r="33" spans="1:11" ht="37.5" customHeight="1">
      <c r="A33" s="35"/>
      <c r="B33" s="23" t="s">
        <v>136</v>
      </c>
      <c r="C33" s="76">
        <v>992</v>
      </c>
      <c r="D33" s="24" t="s">
        <v>54</v>
      </c>
      <c r="E33" s="24" t="s">
        <v>120</v>
      </c>
      <c r="F33" s="24" t="s">
        <v>202</v>
      </c>
      <c r="G33" s="24"/>
      <c r="H33" s="40">
        <f t="shared" si="3"/>
        <v>79.4</v>
      </c>
      <c r="I33" s="40">
        <f t="shared" si="3"/>
        <v>79.4</v>
      </c>
      <c r="J33" s="40">
        <f t="shared" si="3"/>
        <v>79.4</v>
      </c>
      <c r="K33" s="44">
        <f t="shared" si="0"/>
        <v>100</v>
      </c>
    </row>
    <row r="34" spans="1:11" ht="30" customHeight="1">
      <c r="A34" s="69"/>
      <c r="B34" s="42" t="s">
        <v>132</v>
      </c>
      <c r="C34" s="76">
        <v>992</v>
      </c>
      <c r="D34" s="41" t="s">
        <v>54</v>
      </c>
      <c r="E34" s="41" t="s">
        <v>120</v>
      </c>
      <c r="F34" s="41" t="s">
        <v>203</v>
      </c>
      <c r="G34" s="41"/>
      <c r="H34" s="48">
        <f t="shared" si="3"/>
        <v>79.4</v>
      </c>
      <c r="I34" s="48">
        <f t="shared" si="3"/>
        <v>79.4</v>
      </c>
      <c r="J34" s="48">
        <f t="shared" si="3"/>
        <v>79.4</v>
      </c>
      <c r="K34" s="44">
        <f t="shared" si="0"/>
        <v>100</v>
      </c>
    </row>
    <row r="35" spans="1:11" ht="26.25" customHeight="1">
      <c r="A35" s="69"/>
      <c r="B35" s="42" t="s">
        <v>143</v>
      </c>
      <c r="C35" s="76">
        <v>992</v>
      </c>
      <c r="D35" s="41" t="s">
        <v>54</v>
      </c>
      <c r="E35" s="41" t="s">
        <v>120</v>
      </c>
      <c r="F35" s="41" t="s">
        <v>203</v>
      </c>
      <c r="G35" s="41" t="s">
        <v>144</v>
      </c>
      <c r="H35" s="48">
        <v>79.4</v>
      </c>
      <c r="I35" s="48">
        <v>79.4</v>
      </c>
      <c r="J35" s="61">
        <v>79.4</v>
      </c>
      <c r="K35" s="44">
        <f t="shared" si="0"/>
        <v>100</v>
      </c>
    </row>
    <row r="36" spans="1:11" ht="15.75" customHeight="1">
      <c r="A36" s="35"/>
      <c r="B36" s="23" t="s">
        <v>71</v>
      </c>
      <c r="C36" s="76">
        <v>992</v>
      </c>
      <c r="D36" s="24" t="s">
        <v>54</v>
      </c>
      <c r="E36" s="24" t="s">
        <v>110</v>
      </c>
      <c r="F36" s="24"/>
      <c r="G36" s="24"/>
      <c r="H36" s="48">
        <f>H39+H42+H45+H48+H51+H54+H57</f>
        <v>471.7</v>
      </c>
      <c r="I36" s="48">
        <f>I39+I42+I45+I48+I51+I54+I57</f>
        <v>471.7</v>
      </c>
      <c r="J36" s="48">
        <f>J39+J42+J45+J48+J51+J54+J57</f>
        <v>454.2</v>
      </c>
      <c r="K36" s="44">
        <f t="shared" si="0"/>
        <v>96.29001483994064</v>
      </c>
    </row>
    <row r="37" spans="1:11" ht="69.75" customHeight="1">
      <c r="A37" s="35"/>
      <c r="B37" s="23" t="s">
        <v>314</v>
      </c>
      <c r="C37" s="76">
        <v>992</v>
      </c>
      <c r="D37" s="24" t="s">
        <v>54</v>
      </c>
      <c r="E37" s="24" t="s">
        <v>110</v>
      </c>
      <c r="F37" s="24" t="s">
        <v>265</v>
      </c>
      <c r="G37" s="24"/>
      <c r="H37" s="48">
        <f aca="true" t="shared" si="4" ref="H37:J38">H38</f>
        <v>12.8</v>
      </c>
      <c r="I37" s="48">
        <f t="shared" si="4"/>
        <v>12.8</v>
      </c>
      <c r="J37" s="48">
        <f t="shared" si="4"/>
        <v>12.8</v>
      </c>
      <c r="K37" s="44">
        <f t="shared" si="0"/>
        <v>100</v>
      </c>
    </row>
    <row r="38" spans="1:11" ht="32.25" customHeight="1">
      <c r="A38" s="35"/>
      <c r="B38" s="23" t="s">
        <v>145</v>
      </c>
      <c r="C38" s="76">
        <v>992</v>
      </c>
      <c r="D38" s="24" t="s">
        <v>54</v>
      </c>
      <c r="E38" s="24" t="s">
        <v>110</v>
      </c>
      <c r="F38" s="24" t="s">
        <v>266</v>
      </c>
      <c r="G38" s="24"/>
      <c r="H38" s="48">
        <f t="shared" si="4"/>
        <v>12.8</v>
      </c>
      <c r="I38" s="48">
        <f t="shared" si="4"/>
        <v>12.8</v>
      </c>
      <c r="J38" s="48">
        <f t="shared" si="4"/>
        <v>12.8</v>
      </c>
      <c r="K38" s="44">
        <f t="shared" si="0"/>
        <v>100</v>
      </c>
    </row>
    <row r="39" spans="1:11" ht="27" customHeight="1">
      <c r="A39" s="35"/>
      <c r="B39" s="23" t="s">
        <v>137</v>
      </c>
      <c r="C39" s="76">
        <v>992</v>
      </c>
      <c r="D39" s="24" t="s">
        <v>54</v>
      </c>
      <c r="E39" s="24" t="s">
        <v>110</v>
      </c>
      <c r="F39" s="24" t="s">
        <v>266</v>
      </c>
      <c r="G39" s="24" t="s">
        <v>138</v>
      </c>
      <c r="H39" s="48">
        <v>12.8</v>
      </c>
      <c r="I39" s="48">
        <v>12.8</v>
      </c>
      <c r="J39" s="48">
        <v>12.8</v>
      </c>
      <c r="K39" s="44">
        <f t="shared" si="0"/>
        <v>100</v>
      </c>
    </row>
    <row r="40" spans="1:11" ht="66.75" customHeight="1">
      <c r="A40" s="35"/>
      <c r="B40" s="23" t="s">
        <v>313</v>
      </c>
      <c r="C40" s="76">
        <v>992</v>
      </c>
      <c r="D40" s="24" t="s">
        <v>54</v>
      </c>
      <c r="E40" s="24" t="s">
        <v>110</v>
      </c>
      <c r="F40" s="24" t="s">
        <v>204</v>
      </c>
      <c r="G40" s="24"/>
      <c r="H40" s="40">
        <f aca="true" t="shared" si="5" ref="H40:J41">H41</f>
        <v>114</v>
      </c>
      <c r="I40" s="40">
        <f t="shared" si="5"/>
        <v>114</v>
      </c>
      <c r="J40" s="40">
        <f t="shared" si="5"/>
        <v>98.3</v>
      </c>
      <c r="K40" s="44">
        <f t="shared" si="0"/>
        <v>86.2280701754386</v>
      </c>
    </row>
    <row r="41" spans="1:11" ht="29.25" customHeight="1">
      <c r="A41" s="35"/>
      <c r="B41" s="23" t="s">
        <v>145</v>
      </c>
      <c r="C41" s="76">
        <v>992</v>
      </c>
      <c r="D41" s="24" t="s">
        <v>54</v>
      </c>
      <c r="E41" s="24" t="s">
        <v>110</v>
      </c>
      <c r="F41" s="24" t="s">
        <v>205</v>
      </c>
      <c r="G41" s="24"/>
      <c r="H41" s="40">
        <f t="shared" si="5"/>
        <v>114</v>
      </c>
      <c r="I41" s="40">
        <f t="shared" si="5"/>
        <v>114</v>
      </c>
      <c r="J41" s="40">
        <f t="shared" si="5"/>
        <v>98.3</v>
      </c>
      <c r="K41" s="44">
        <f t="shared" si="0"/>
        <v>86.2280701754386</v>
      </c>
    </row>
    <row r="42" spans="1:11" ht="27" customHeight="1">
      <c r="A42" s="35"/>
      <c r="B42" s="23" t="s">
        <v>137</v>
      </c>
      <c r="C42" s="76">
        <v>992</v>
      </c>
      <c r="D42" s="24" t="s">
        <v>54</v>
      </c>
      <c r="E42" s="24" t="s">
        <v>110</v>
      </c>
      <c r="F42" s="24" t="s">
        <v>205</v>
      </c>
      <c r="G42" s="24" t="s">
        <v>138</v>
      </c>
      <c r="H42" s="40">
        <v>114</v>
      </c>
      <c r="I42" s="40">
        <v>114</v>
      </c>
      <c r="J42" s="44">
        <v>98.3</v>
      </c>
      <c r="K42" s="44">
        <f t="shared" si="0"/>
        <v>86.2280701754386</v>
      </c>
    </row>
    <row r="43" spans="1:11" ht="72" customHeight="1">
      <c r="A43" s="35"/>
      <c r="B43" s="27" t="s">
        <v>312</v>
      </c>
      <c r="C43" s="76">
        <v>992</v>
      </c>
      <c r="D43" s="24" t="s">
        <v>54</v>
      </c>
      <c r="E43" s="24" t="s">
        <v>110</v>
      </c>
      <c r="F43" s="24" t="s">
        <v>207</v>
      </c>
      <c r="G43" s="24"/>
      <c r="H43" s="40">
        <f aca="true" t="shared" si="6" ref="H43:J44">H44</f>
        <v>45.3</v>
      </c>
      <c r="I43" s="40">
        <f t="shared" si="6"/>
        <v>45.3</v>
      </c>
      <c r="J43" s="40">
        <f t="shared" si="6"/>
        <v>45.3</v>
      </c>
      <c r="K43" s="44">
        <f t="shared" si="0"/>
        <v>100</v>
      </c>
    </row>
    <row r="44" spans="1:11" ht="27.75" customHeight="1">
      <c r="A44" s="35"/>
      <c r="B44" s="23" t="s">
        <v>145</v>
      </c>
      <c r="C44" s="76">
        <v>992</v>
      </c>
      <c r="D44" s="24" t="s">
        <v>54</v>
      </c>
      <c r="E44" s="24" t="s">
        <v>110</v>
      </c>
      <c r="F44" s="24" t="s">
        <v>206</v>
      </c>
      <c r="G44" s="24"/>
      <c r="H44" s="40">
        <f t="shared" si="6"/>
        <v>45.3</v>
      </c>
      <c r="I44" s="40">
        <f t="shared" si="6"/>
        <v>45.3</v>
      </c>
      <c r="J44" s="40">
        <f t="shared" si="6"/>
        <v>45.3</v>
      </c>
      <c r="K44" s="44">
        <f t="shared" si="0"/>
        <v>100</v>
      </c>
    </row>
    <row r="45" spans="1:11" ht="27.75" customHeight="1">
      <c r="A45" s="35"/>
      <c r="B45" s="23" t="s">
        <v>137</v>
      </c>
      <c r="C45" s="76">
        <v>992</v>
      </c>
      <c r="D45" s="24" t="s">
        <v>54</v>
      </c>
      <c r="E45" s="24" t="s">
        <v>110</v>
      </c>
      <c r="F45" s="24" t="s">
        <v>206</v>
      </c>
      <c r="G45" s="24" t="s">
        <v>138</v>
      </c>
      <c r="H45" s="40">
        <v>45.3</v>
      </c>
      <c r="I45" s="40">
        <v>45.3</v>
      </c>
      <c r="J45" s="61">
        <v>45.3</v>
      </c>
      <c r="K45" s="44">
        <f t="shared" si="0"/>
        <v>100</v>
      </c>
    </row>
    <row r="46" spans="1:11" ht="53.25" customHeight="1">
      <c r="A46" s="35"/>
      <c r="B46" s="42" t="s">
        <v>315</v>
      </c>
      <c r="C46" s="76">
        <v>992</v>
      </c>
      <c r="D46" s="41" t="s">
        <v>54</v>
      </c>
      <c r="E46" s="41" t="s">
        <v>110</v>
      </c>
      <c r="F46" s="41" t="s">
        <v>209</v>
      </c>
      <c r="G46" s="41"/>
      <c r="H46" s="48">
        <f aca="true" t="shared" si="7" ref="H46:J47">H47</f>
        <v>18.5</v>
      </c>
      <c r="I46" s="48">
        <f t="shared" si="7"/>
        <v>18.5</v>
      </c>
      <c r="J46" s="48">
        <f t="shared" si="7"/>
        <v>18.5</v>
      </c>
      <c r="K46" s="44">
        <f t="shared" si="0"/>
        <v>100</v>
      </c>
    </row>
    <row r="47" spans="1:11" ht="27" customHeight="1">
      <c r="A47" s="35"/>
      <c r="B47" s="42" t="s">
        <v>145</v>
      </c>
      <c r="C47" s="76">
        <v>992</v>
      </c>
      <c r="D47" s="41" t="s">
        <v>54</v>
      </c>
      <c r="E47" s="41" t="s">
        <v>110</v>
      </c>
      <c r="F47" s="41" t="s">
        <v>208</v>
      </c>
      <c r="G47" s="41"/>
      <c r="H47" s="48">
        <f t="shared" si="7"/>
        <v>18.5</v>
      </c>
      <c r="I47" s="48">
        <f t="shared" si="7"/>
        <v>18.5</v>
      </c>
      <c r="J47" s="48">
        <f t="shared" si="7"/>
        <v>18.5</v>
      </c>
      <c r="K47" s="44">
        <f t="shared" si="0"/>
        <v>100</v>
      </c>
    </row>
    <row r="48" spans="1:11" ht="28.5" customHeight="1">
      <c r="A48" s="35"/>
      <c r="B48" s="42" t="s">
        <v>137</v>
      </c>
      <c r="C48" s="76">
        <v>992</v>
      </c>
      <c r="D48" s="41" t="s">
        <v>54</v>
      </c>
      <c r="E48" s="41" t="s">
        <v>110</v>
      </c>
      <c r="F48" s="41" t="s">
        <v>208</v>
      </c>
      <c r="G48" s="41" t="s">
        <v>138</v>
      </c>
      <c r="H48" s="48">
        <v>18.5</v>
      </c>
      <c r="I48" s="48">
        <v>18.5</v>
      </c>
      <c r="J48" s="61">
        <v>18.5</v>
      </c>
      <c r="K48" s="44">
        <f t="shared" si="0"/>
        <v>100</v>
      </c>
    </row>
    <row r="49" spans="1:11" ht="123" customHeight="1">
      <c r="A49" s="35"/>
      <c r="B49" s="42" t="s">
        <v>316</v>
      </c>
      <c r="C49" s="76">
        <v>992</v>
      </c>
      <c r="D49" s="41" t="s">
        <v>54</v>
      </c>
      <c r="E49" s="41" t="s">
        <v>110</v>
      </c>
      <c r="F49" s="41" t="s">
        <v>210</v>
      </c>
      <c r="G49" s="41"/>
      <c r="H49" s="48">
        <f aca="true" t="shared" si="8" ref="H49:J50">H50</f>
        <v>181.1</v>
      </c>
      <c r="I49" s="48">
        <f t="shared" si="8"/>
        <v>181.1</v>
      </c>
      <c r="J49" s="48">
        <f t="shared" si="8"/>
        <v>179.3</v>
      </c>
      <c r="K49" s="44">
        <f t="shared" si="0"/>
        <v>99.00607399226948</v>
      </c>
    </row>
    <row r="50" spans="1:11" ht="27.75" customHeight="1">
      <c r="A50" s="35"/>
      <c r="B50" s="42" t="s">
        <v>145</v>
      </c>
      <c r="C50" s="76">
        <v>992</v>
      </c>
      <c r="D50" s="41" t="s">
        <v>54</v>
      </c>
      <c r="E50" s="41" t="s">
        <v>110</v>
      </c>
      <c r="F50" s="41" t="s">
        <v>211</v>
      </c>
      <c r="G50" s="41"/>
      <c r="H50" s="48">
        <f t="shared" si="8"/>
        <v>181.1</v>
      </c>
      <c r="I50" s="48">
        <f t="shared" si="8"/>
        <v>181.1</v>
      </c>
      <c r="J50" s="48">
        <f t="shared" si="8"/>
        <v>179.3</v>
      </c>
      <c r="K50" s="44">
        <f t="shared" si="0"/>
        <v>99.00607399226948</v>
      </c>
    </row>
    <row r="51" spans="1:11" ht="29.25" customHeight="1">
      <c r="A51" s="35"/>
      <c r="B51" s="42" t="s">
        <v>137</v>
      </c>
      <c r="C51" s="76">
        <v>992</v>
      </c>
      <c r="D51" s="41" t="s">
        <v>54</v>
      </c>
      <c r="E51" s="41" t="s">
        <v>110</v>
      </c>
      <c r="F51" s="41" t="s">
        <v>211</v>
      </c>
      <c r="G51" s="41" t="s">
        <v>138</v>
      </c>
      <c r="H51" s="48">
        <v>181.1</v>
      </c>
      <c r="I51" s="48">
        <v>181.1</v>
      </c>
      <c r="J51" s="44">
        <v>179.3</v>
      </c>
      <c r="K51" s="44">
        <f t="shared" si="0"/>
        <v>99.00607399226948</v>
      </c>
    </row>
    <row r="52" spans="1:11" ht="70.5" customHeight="1">
      <c r="A52" s="35"/>
      <c r="B52" s="23" t="s">
        <v>317</v>
      </c>
      <c r="C52" s="76">
        <v>992</v>
      </c>
      <c r="D52" s="41" t="s">
        <v>54</v>
      </c>
      <c r="E52" s="41" t="s">
        <v>110</v>
      </c>
      <c r="F52" s="41" t="s">
        <v>212</v>
      </c>
      <c r="G52" s="41"/>
      <c r="H52" s="48">
        <f aca="true" t="shared" si="9" ref="H52:J53">H53</f>
        <v>99</v>
      </c>
      <c r="I52" s="48">
        <f t="shared" si="9"/>
        <v>99</v>
      </c>
      <c r="J52" s="48">
        <f t="shared" si="9"/>
        <v>99</v>
      </c>
      <c r="K52" s="44">
        <f t="shared" si="0"/>
        <v>100</v>
      </c>
    </row>
    <row r="53" spans="1:11" ht="29.25" customHeight="1">
      <c r="A53" s="35"/>
      <c r="B53" s="42" t="s">
        <v>145</v>
      </c>
      <c r="C53" s="76">
        <v>992</v>
      </c>
      <c r="D53" s="41" t="s">
        <v>54</v>
      </c>
      <c r="E53" s="41" t="s">
        <v>110</v>
      </c>
      <c r="F53" s="41" t="s">
        <v>213</v>
      </c>
      <c r="G53" s="41"/>
      <c r="H53" s="48">
        <f t="shared" si="9"/>
        <v>99</v>
      </c>
      <c r="I53" s="48">
        <f t="shared" si="9"/>
        <v>99</v>
      </c>
      <c r="J53" s="48">
        <f t="shared" si="9"/>
        <v>99</v>
      </c>
      <c r="K53" s="44">
        <f t="shared" si="0"/>
        <v>100</v>
      </c>
    </row>
    <row r="54" spans="1:11" ht="29.25" customHeight="1">
      <c r="A54" s="35"/>
      <c r="B54" s="42" t="s">
        <v>137</v>
      </c>
      <c r="C54" s="76">
        <v>992</v>
      </c>
      <c r="D54" s="41" t="s">
        <v>54</v>
      </c>
      <c r="E54" s="41" t="s">
        <v>110</v>
      </c>
      <c r="F54" s="41" t="s">
        <v>213</v>
      </c>
      <c r="G54" s="41" t="s">
        <v>138</v>
      </c>
      <c r="H54" s="48">
        <v>99</v>
      </c>
      <c r="I54" s="48">
        <v>99</v>
      </c>
      <c r="J54" s="44">
        <v>99</v>
      </c>
      <c r="K54" s="44">
        <f t="shared" si="0"/>
        <v>100</v>
      </c>
    </row>
    <row r="55" spans="1:11" ht="53.25" customHeight="1">
      <c r="A55" s="35"/>
      <c r="B55" s="42" t="s">
        <v>318</v>
      </c>
      <c r="C55" s="76">
        <v>992</v>
      </c>
      <c r="D55" s="41" t="s">
        <v>54</v>
      </c>
      <c r="E55" s="41" t="s">
        <v>110</v>
      </c>
      <c r="F55" s="41" t="s">
        <v>214</v>
      </c>
      <c r="G55" s="41"/>
      <c r="H55" s="48">
        <f aca="true" t="shared" si="10" ref="H55:J56">H56</f>
        <v>1</v>
      </c>
      <c r="I55" s="48">
        <f t="shared" si="10"/>
        <v>1</v>
      </c>
      <c r="J55" s="48">
        <f t="shared" si="10"/>
        <v>1</v>
      </c>
      <c r="K55" s="44">
        <f>J55/I55*100</f>
        <v>100</v>
      </c>
    </row>
    <row r="56" spans="1:11" ht="29.25" customHeight="1">
      <c r="A56" s="35"/>
      <c r="B56" s="42" t="s">
        <v>145</v>
      </c>
      <c r="C56" s="76">
        <v>992</v>
      </c>
      <c r="D56" s="41" t="s">
        <v>54</v>
      </c>
      <c r="E56" s="41" t="s">
        <v>110</v>
      </c>
      <c r="F56" s="41" t="s">
        <v>215</v>
      </c>
      <c r="G56" s="41"/>
      <c r="H56" s="48">
        <f t="shared" si="10"/>
        <v>1</v>
      </c>
      <c r="I56" s="48">
        <f t="shared" si="10"/>
        <v>1</v>
      </c>
      <c r="J56" s="48">
        <f t="shared" si="10"/>
        <v>1</v>
      </c>
      <c r="K56" s="44">
        <f>J56/I56*100</f>
        <v>100</v>
      </c>
    </row>
    <row r="57" spans="1:11" ht="29.25" customHeight="1">
      <c r="A57" s="35"/>
      <c r="B57" s="42" t="s">
        <v>137</v>
      </c>
      <c r="C57" s="76">
        <v>992</v>
      </c>
      <c r="D57" s="41" t="s">
        <v>54</v>
      </c>
      <c r="E57" s="41" t="s">
        <v>110</v>
      </c>
      <c r="F57" s="41" t="s">
        <v>215</v>
      </c>
      <c r="G57" s="41" t="s">
        <v>138</v>
      </c>
      <c r="H57" s="48">
        <v>1</v>
      </c>
      <c r="I57" s="48">
        <v>1</v>
      </c>
      <c r="J57" s="44">
        <v>1</v>
      </c>
      <c r="K57" s="44">
        <f>J57/I57*100</f>
        <v>100</v>
      </c>
    </row>
    <row r="58" spans="1:11" ht="14.25" customHeight="1">
      <c r="A58" s="39">
        <v>2</v>
      </c>
      <c r="B58" s="36" t="s">
        <v>97</v>
      </c>
      <c r="C58" s="77">
        <v>992</v>
      </c>
      <c r="D58" s="37" t="s">
        <v>55</v>
      </c>
      <c r="E58" s="37"/>
      <c r="F58" s="37"/>
      <c r="G58" s="37"/>
      <c r="H58" s="38">
        <f aca="true" t="shared" si="11" ref="H58:J62">H59</f>
        <v>201.1</v>
      </c>
      <c r="I58" s="38">
        <f t="shared" si="11"/>
        <v>201.1</v>
      </c>
      <c r="J58" s="38">
        <f t="shared" si="11"/>
        <v>201.1</v>
      </c>
      <c r="K58" s="70">
        <f t="shared" si="0"/>
        <v>100</v>
      </c>
    </row>
    <row r="59" spans="1:11" ht="26.25" customHeight="1">
      <c r="A59" s="35"/>
      <c r="B59" s="23" t="s">
        <v>98</v>
      </c>
      <c r="C59" s="76">
        <v>992</v>
      </c>
      <c r="D59" s="24" t="s">
        <v>55</v>
      </c>
      <c r="E59" s="24" t="s">
        <v>56</v>
      </c>
      <c r="F59" s="24"/>
      <c r="G59" s="24"/>
      <c r="H59" s="40">
        <f t="shared" si="11"/>
        <v>201.1</v>
      </c>
      <c r="I59" s="40">
        <f t="shared" si="11"/>
        <v>201.1</v>
      </c>
      <c r="J59" s="40">
        <f t="shared" si="11"/>
        <v>201.1</v>
      </c>
      <c r="K59" s="44">
        <f t="shared" si="0"/>
        <v>100</v>
      </c>
    </row>
    <row r="60" spans="1:11" ht="29.25" customHeight="1">
      <c r="A60" s="35"/>
      <c r="B60" s="23" t="s">
        <v>135</v>
      </c>
      <c r="C60" s="76">
        <v>992</v>
      </c>
      <c r="D60" s="24" t="s">
        <v>55</v>
      </c>
      <c r="E60" s="24" t="s">
        <v>56</v>
      </c>
      <c r="F60" s="24" t="s">
        <v>197</v>
      </c>
      <c r="G60" s="24"/>
      <c r="H60" s="40">
        <f t="shared" si="11"/>
        <v>201.1</v>
      </c>
      <c r="I60" s="40">
        <f t="shared" si="11"/>
        <v>201.1</v>
      </c>
      <c r="J60" s="40">
        <f t="shared" si="11"/>
        <v>201.1</v>
      </c>
      <c r="K60" s="44">
        <f t="shared" si="0"/>
        <v>100</v>
      </c>
    </row>
    <row r="61" spans="1:11" ht="27.75" customHeight="1">
      <c r="A61" s="35"/>
      <c r="B61" s="27" t="s">
        <v>146</v>
      </c>
      <c r="C61" s="76">
        <v>992</v>
      </c>
      <c r="D61" s="24" t="s">
        <v>55</v>
      </c>
      <c r="E61" s="24" t="s">
        <v>56</v>
      </c>
      <c r="F61" s="24" t="s">
        <v>268</v>
      </c>
      <c r="G61" s="24"/>
      <c r="H61" s="40">
        <f t="shared" si="11"/>
        <v>201.1</v>
      </c>
      <c r="I61" s="40">
        <f t="shared" si="11"/>
        <v>201.1</v>
      </c>
      <c r="J61" s="40">
        <f t="shared" si="11"/>
        <v>201.1</v>
      </c>
      <c r="K61" s="44">
        <f t="shared" si="0"/>
        <v>100</v>
      </c>
    </row>
    <row r="62" spans="1:11" ht="28.5" customHeight="1">
      <c r="A62" s="35"/>
      <c r="B62" s="47" t="s">
        <v>53</v>
      </c>
      <c r="C62" s="76">
        <v>992</v>
      </c>
      <c r="D62" s="41" t="s">
        <v>55</v>
      </c>
      <c r="E62" s="41" t="s">
        <v>56</v>
      </c>
      <c r="F62" s="41" t="s">
        <v>267</v>
      </c>
      <c r="G62" s="41"/>
      <c r="H62" s="48">
        <f t="shared" si="11"/>
        <v>201.1</v>
      </c>
      <c r="I62" s="48">
        <f t="shared" si="11"/>
        <v>201.1</v>
      </c>
      <c r="J62" s="48">
        <f t="shared" si="11"/>
        <v>201.1</v>
      </c>
      <c r="K62" s="44">
        <f t="shared" si="0"/>
        <v>100</v>
      </c>
    </row>
    <row r="63" spans="1:11" ht="78.75" customHeight="1">
      <c r="A63" s="35"/>
      <c r="B63" s="27" t="s">
        <v>133</v>
      </c>
      <c r="C63" s="76">
        <v>992</v>
      </c>
      <c r="D63" s="41" t="s">
        <v>55</v>
      </c>
      <c r="E63" s="41" t="s">
        <v>56</v>
      </c>
      <c r="F63" s="41" t="s">
        <v>267</v>
      </c>
      <c r="G63" s="41" t="s">
        <v>134</v>
      </c>
      <c r="H63" s="48">
        <v>201.1</v>
      </c>
      <c r="I63" s="48">
        <v>201.1</v>
      </c>
      <c r="J63" s="61">
        <v>201.1</v>
      </c>
      <c r="K63" s="44">
        <f t="shared" si="0"/>
        <v>100</v>
      </c>
    </row>
    <row r="64" spans="1:11" ht="25.5">
      <c r="A64" s="39">
        <v>3</v>
      </c>
      <c r="B64" s="36" t="s">
        <v>41</v>
      </c>
      <c r="C64" s="77">
        <v>992</v>
      </c>
      <c r="D64" s="37" t="s">
        <v>56</v>
      </c>
      <c r="E64" s="37"/>
      <c r="F64" s="37"/>
      <c r="G64" s="37"/>
      <c r="H64" s="38">
        <f>H65+H72</f>
        <v>10.8</v>
      </c>
      <c r="I64" s="38">
        <f>I65+I72</f>
        <v>10.8</v>
      </c>
      <c r="J64" s="38">
        <f>J68+J69</f>
        <v>10.8</v>
      </c>
      <c r="K64" s="70">
        <f t="shared" si="0"/>
        <v>100</v>
      </c>
    </row>
    <row r="65" spans="1:11" ht="14.25" customHeight="1">
      <c r="A65" s="39"/>
      <c r="B65" s="23" t="s">
        <v>77</v>
      </c>
      <c r="C65" s="76">
        <v>992</v>
      </c>
      <c r="D65" s="24" t="s">
        <v>56</v>
      </c>
      <c r="E65" s="24" t="s">
        <v>82</v>
      </c>
      <c r="F65" s="24"/>
      <c r="G65" s="24"/>
      <c r="H65" s="40">
        <f>H68</f>
        <v>9.8</v>
      </c>
      <c r="I65" s="40">
        <f>I68</f>
        <v>9.8</v>
      </c>
      <c r="J65" s="40">
        <f>J68</f>
        <v>9.8</v>
      </c>
      <c r="K65" s="44">
        <f t="shared" si="0"/>
        <v>100</v>
      </c>
    </row>
    <row r="66" spans="1:11" ht="67.5" customHeight="1">
      <c r="A66" s="39"/>
      <c r="B66" s="47" t="s">
        <v>319</v>
      </c>
      <c r="C66" s="76">
        <v>992</v>
      </c>
      <c r="D66" s="41" t="s">
        <v>56</v>
      </c>
      <c r="E66" s="41" t="s">
        <v>82</v>
      </c>
      <c r="F66" s="41" t="s">
        <v>216</v>
      </c>
      <c r="G66" s="24"/>
      <c r="H66" s="40">
        <f>H68</f>
        <v>9.8</v>
      </c>
      <c r="I66" s="40">
        <f>I68</f>
        <v>9.8</v>
      </c>
      <c r="J66" s="40">
        <f>J68</f>
        <v>9.8</v>
      </c>
      <c r="K66" s="44">
        <f t="shared" si="0"/>
        <v>100</v>
      </c>
    </row>
    <row r="67" spans="1:11" ht="28.5" customHeight="1">
      <c r="A67" s="39"/>
      <c r="B67" s="23" t="s">
        <v>145</v>
      </c>
      <c r="C67" s="76">
        <v>992</v>
      </c>
      <c r="D67" s="41" t="s">
        <v>56</v>
      </c>
      <c r="E67" s="41" t="s">
        <v>82</v>
      </c>
      <c r="F67" s="41" t="s">
        <v>217</v>
      </c>
      <c r="G67" s="24"/>
      <c r="H67" s="40">
        <f>H68</f>
        <v>9.8</v>
      </c>
      <c r="I67" s="40">
        <f>I68</f>
        <v>9.8</v>
      </c>
      <c r="J67" s="40">
        <f>J68</f>
        <v>9.8</v>
      </c>
      <c r="K67" s="44">
        <f t="shared" si="0"/>
        <v>100</v>
      </c>
    </row>
    <row r="68" spans="1:11" ht="27.75" customHeight="1">
      <c r="A68" s="39"/>
      <c r="B68" s="23" t="s">
        <v>137</v>
      </c>
      <c r="C68" s="76">
        <v>992</v>
      </c>
      <c r="D68" s="41" t="s">
        <v>56</v>
      </c>
      <c r="E68" s="41" t="s">
        <v>82</v>
      </c>
      <c r="F68" s="41" t="s">
        <v>217</v>
      </c>
      <c r="G68" s="24" t="s">
        <v>138</v>
      </c>
      <c r="H68" s="40">
        <v>9.8</v>
      </c>
      <c r="I68" s="40">
        <v>9.8</v>
      </c>
      <c r="J68" s="44">
        <v>9.8</v>
      </c>
      <c r="K68" s="44">
        <f t="shared" si="0"/>
        <v>100</v>
      </c>
    </row>
    <row r="69" spans="1:11" ht="45" customHeight="1">
      <c r="A69" s="39"/>
      <c r="B69" s="23" t="s">
        <v>259</v>
      </c>
      <c r="C69" s="76">
        <v>992</v>
      </c>
      <c r="D69" s="41" t="s">
        <v>56</v>
      </c>
      <c r="E69" s="41" t="s">
        <v>269</v>
      </c>
      <c r="F69" s="41"/>
      <c r="G69" s="24"/>
      <c r="H69" s="40">
        <f aca="true" t="shared" si="12" ref="H69:J70">H71</f>
        <v>1</v>
      </c>
      <c r="I69" s="40">
        <f t="shared" si="12"/>
        <v>1</v>
      </c>
      <c r="J69" s="40">
        <f t="shared" si="12"/>
        <v>1</v>
      </c>
      <c r="K69" s="44">
        <f t="shared" si="0"/>
        <v>100</v>
      </c>
    </row>
    <row r="70" spans="1:11" ht="83.25" customHeight="1">
      <c r="A70" s="39"/>
      <c r="B70" s="47" t="s">
        <v>320</v>
      </c>
      <c r="C70" s="76">
        <v>992</v>
      </c>
      <c r="D70" s="41" t="s">
        <v>56</v>
      </c>
      <c r="E70" s="41" t="s">
        <v>269</v>
      </c>
      <c r="F70" s="41" t="s">
        <v>270</v>
      </c>
      <c r="G70" s="24"/>
      <c r="H70" s="40">
        <f t="shared" si="12"/>
        <v>1</v>
      </c>
      <c r="I70" s="40">
        <f t="shared" si="12"/>
        <v>1</v>
      </c>
      <c r="J70" s="40">
        <f t="shared" si="12"/>
        <v>1</v>
      </c>
      <c r="K70" s="44">
        <f>J70/I70*100</f>
        <v>100</v>
      </c>
    </row>
    <row r="71" spans="1:11" ht="27.75" customHeight="1">
      <c r="A71" s="39"/>
      <c r="B71" s="23" t="s">
        <v>145</v>
      </c>
      <c r="C71" s="76">
        <v>992</v>
      </c>
      <c r="D71" s="41" t="s">
        <v>56</v>
      </c>
      <c r="E71" s="41" t="s">
        <v>269</v>
      </c>
      <c r="F71" s="41" t="s">
        <v>271</v>
      </c>
      <c r="G71" s="24"/>
      <c r="H71" s="40">
        <f>H72</f>
        <v>1</v>
      </c>
      <c r="I71" s="40">
        <f>I72</f>
        <v>1</v>
      </c>
      <c r="J71" s="40">
        <f>J72</f>
        <v>1</v>
      </c>
      <c r="K71" s="44">
        <f>J71/I71*100</f>
        <v>100</v>
      </c>
    </row>
    <row r="72" spans="1:11" ht="33.75" customHeight="1">
      <c r="A72" s="39"/>
      <c r="B72" s="23" t="s">
        <v>137</v>
      </c>
      <c r="C72" s="76">
        <v>992</v>
      </c>
      <c r="D72" s="41" t="s">
        <v>56</v>
      </c>
      <c r="E72" s="41" t="s">
        <v>269</v>
      </c>
      <c r="F72" s="41" t="s">
        <v>271</v>
      </c>
      <c r="G72" s="24" t="s">
        <v>138</v>
      </c>
      <c r="H72" s="40">
        <v>1</v>
      </c>
      <c r="I72" s="40">
        <v>1</v>
      </c>
      <c r="J72" s="44">
        <v>1</v>
      </c>
      <c r="K72" s="44">
        <f>J72/I72*100</f>
        <v>100</v>
      </c>
    </row>
    <row r="73" spans="1:11" ht="22.5" customHeight="1">
      <c r="A73" s="28">
        <v>4</v>
      </c>
      <c r="B73" s="36" t="s">
        <v>88</v>
      </c>
      <c r="C73" s="77">
        <v>992</v>
      </c>
      <c r="D73" s="16" t="s">
        <v>58</v>
      </c>
      <c r="E73" s="16"/>
      <c r="F73" s="16"/>
      <c r="G73" s="16"/>
      <c r="H73" s="38">
        <f>H74+H81</f>
        <v>5838.2</v>
      </c>
      <c r="I73" s="38">
        <f>I74+I81</f>
        <v>5838.2</v>
      </c>
      <c r="J73" s="38">
        <f>J74+J81</f>
        <v>3332.7000000000003</v>
      </c>
      <c r="K73" s="70">
        <f t="shared" si="0"/>
        <v>57.08437532116064</v>
      </c>
    </row>
    <row r="74" spans="1:11" ht="24" customHeight="1">
      <c r="A74" s="25"/>
      <c r="B74" s="23" t="s">
        <v>114</v>
      </c>
      <c r="C74" s="76">
        <v>992</v>
      </c>
      <c r="D74" s="45" t="s">
        <v>58</v>
      </c>
      <c r="E74" s="45" t="s">
        <v>59</v>
      </c>
      <c r="F74" s="16"/>
      <c r="G74" s="16"/>
      <c r="H74" s="40">
        <f aca="true" t="shared" si="13" ref="H74:J75">H75</f>
        <v>5763.2</v>
      </c>
      <c r="I74" s="40">
        <f t="shared" si="13"/>
        <v>5763.2</v>
      </c>
      <c r="J74" s="40">
        <f t="shared" si="13"/>
        <v>3258.8</v>
      </c>
      <c r="K74" s="44">
        <f t="shared" si="0"/>
        <v>56.544975013881185</v>
      </c>
    </row>
    <row r="75" spans="1:11" ht="29.25" customHeight="1">
      <c r="A75" s="25"/>
      <c r="B75" s="62" t="s">
        <v>147</v>
      </c>
      <c r="C75" s="76">
        <v>992</v>
      </c>
      <c r="D75" s="45" t="s">
        <v>58</v>
      </c>
      <c r="E75" s="45" t="s">
        <v>59</v>
      </c>
      <c r="F75" s="41" t="s">
        <v>218</v>
      </c>
      <c r="G75" s="45"/>
      <c r="H75" s="40">
        <f t="shared" si="13"/>
        <v>5763.2</v>
      </c>
      <c r="I75" s="40">
        <f t="shared" si="13"/>
        <v>5763.2</v>
      </c>
      <c r="J75" s="40">
        <f t="shared" si="13"/>
        <v>3258.8</v>
      </c>
      <c r="K75" s="44">
        <f t="shared" si="0"/>
        <v>56.544975013881185</v>
      </c>
    </row>
    <row r="76" spans="1:11" ht="71.25" customHeight="1">
      <c r="A76" s="25"/>
      <c r="B76" s="47" t="s">
        <v>321</v>
      </c>
      <c r="C76" s="76">
        <v>992</v>
      </c>
      <c r="D76" s="46" t="s">
        <v>58</v>
      </c>
      <c r="E76" s="46" t="s">
        <v>59</v>
      </c>
      <c r="F76" s="41" t="s">
        <v>219</v>
      </c>
      <c r="G76" s="45"/>
      <c r="H76" s="40">
        <f>H78+H80</f>
        <v>5763.2</v>
      </c>
      <c r="I76" s="40">
        <f>I78+I80</f>
        <v>5763.2</v>
      </c>
      <c r="J76" s="40">
        <f>J78+J80</f>
        <v>3258.8</v>
      </c>
      <c r="K76" s="44">
        <f t="shared" si="0"/>
        <v>56.544975013881185</v>
      </c>
    </row>
    <row r="77" spans="1:11" ht="27.75" customHeight="1">
      <c r="A77" s="25"/>
      <c r="B77" s="23" t="s">
        <v>145</v>
      </c>
      <c r="C77" s="76">
        <v>992</v>
      </c>
      <c r="D77" s="46" t="s">
        <v>58</v>
      </c>
      <c r="E77" s="46" t="s">
        <v>59</v>
      </c>
      <c r="F77" s="41" t="s">
        <v>272</v>
      </c>
      <c r="G77" s="45"/>
      <c r="H77" s="40">
        <f>H78</f>
        <v>4870.8</v>
      </c>
      <c r="I77" s="40">
        <f>I78</f>
        <v>4870.8</v>
      </c>
      <c r="J77" s="40">
        <f>J78</f>
        <v>2366.4</v>
      </c>
      <c r="K77" s="44">
        <f>J77/I77*100</f>
        <v>48.58339492485834</v>
      </c>
    </row>
    <row r="78" spans="1:11" ht="39" customHeight="1">
      <c r="A78" s="25"/>
      <c r="B78" s="23" t="s">
        <v>137</v>
      </c>
      <c r="C78" s="76">
        <v>992</v>
      </c>
      <c r="D78" s="45" t="s">
        <v>58</v>
      </c>
      <c r="E78" s="45" t="s">
        <v>59</v>
      </c>
      <c r="F78" s="41" t="s">
        <v>272</v>
      </c>
      <c r="G78" s="45" t="s">
        <v>138</v>
      </c>
      <c r="H78" s="40">
        <v>4870.8</v>
      </c>
      <c r="I78" s="40">
        <v>4870.8</v>
      </c>
      <c r="J78" s="44">
        <v>2366.4</v>
      </c>
      <c r="K78" s="44">
        <f t="shared" si="0"/>
        <v>48.58339492485834</v>
      </c>
    </row>
    <row r="79" spans="1:11" ht="109.5" customHeight="1">
      <c r="A79" s="25"/>
      <c r="B79" s="23" t="s">
        <v>322</v>
      </c>
      <c r="C79" s="76">
        <v>992</v>
      </c>
      <c r="D79" s="46" t="s">
        <v>58</v>
      </c>
      <c r="E79" s="46" t="s">
        <v>59</v>
      </c>
      <c r="F79" s="74" t="s">
        <v>324</v>
      </c>
      <c r="G79" s="45"/>
      <c r="H79" s="40">
        <f>H80</f>
        <v>892.4</v>
      </c>
      <c r="I79" s="40">
        <f>I80</f>
        <v>892.4</v>
      </c>
      <c r="J79" s="44">
        <f>J80</f>
        <v>892.4</v>
      </c>
      <c r="K79" s="44">
        <f>K80</f>
        <v>100</v>
      </c>
    </row>
    <row r="80" spans="1:11" ht="105.75" customHeight="1">
      <c r="A80" s="25"/>
      <c r="B80" s="23" t="s">
        <v>323</v>
      </c>
      <c r="C80" s="76">
        <v>992</v>
      </c>
      <c r="D80" s="45" t="s">
        <v>58</v>
      </c>
      <c r="E80" s="45" t="s">
        <v>59</v>
      </c>
      <c r="F80" s="74" t="s">
        <v>325</v>
      </c>
      <c r="G80" s="45" t="s">
        <v>138</v>
      </c>
      <c r="H80" s="40">
        <v>892.4</v>
      </c>
      <c r="I80" s="40">
        <v>892.4</v>
      </c>
      <c r="J80" s="44">
        <v>892.4</v>
      </c>
      <c r="K80" s="44">
        <f>J80/I80*100</f>
        <v>100</v>
      </c>
    </row>
    <row r="81" spans="1:11" ht="30" customHeight="1">
      <c r="A81" s="25"/>
      <c r="B81" s="27" t="s">
        <v>94</v>
      </c>
      <c r="C81" s="76">
        <v>992</v>
      </c>
      <c r="D81" s="45" t="s">
        <v>58</v>
      </c>
      <c r="E81" s="45" t="s">
        <v>81</v>
      </c>
      <c r="G81" s="45"/>
      <c r="H81" s="40">
        <f>H84+H87</f>
        <v>75</v>
      </c>
      <c r="I81" s="40">
        <f>I84+I87</f>
        <v>75</v>
      </c>
      <c r="J81" s="40">
        <f>J84+J87</f>
        <v>73.9</v>
      </c>
      <c r="K81" s="40">
        <f>K87</f>
        <v>100</v>
      </c>
    </row>
    <row r="82" spans="1:11" ht="43.5" customHeight="1">
      <c r="A82" s="25"/>
      <c r="B82" s="23" t="s">
        <v>326</v>
      </c>
      <c r="C82" s="76">
        <v>992</v>
      </c>
      <c r="D82" s="45" t="s">
        <v>58</v>
      </c>
      <c r="E82" s="45" t="s">
        <v>81</v>
      </c>
      <c r="F82" s="41" t="s">
        <v>329</v>
      </c>
      <c r="G82" s="45"/>
      <c r="H82" s="40">
        <f aca="true" t="shared" si="14" ref="H82:K83">H83</f>
        <v>74</v>
      </c>
      <c r="I82" s="40">
        <f t="shared" si="14"/>
        <v>74</v>
      </c>
      <c r="J82" s="40">
        <f t="shared" si="14"/>
        <v>72.9</v>
      </c>
      <c r="K82" s="40">
        <f t="shared" si="14"/>
        <v>98.51351351351352</v>
      </c>
    </row>
    <row r="83" spans="1:11" ht="29.25" customHeight="1">
      <c r="A83" s="25"/>
      <c r="B83" s="27" t="s">
        <v>327</v>
      </c>
      <c r="C83" s="76">
        <v>992</v>
      </c>
      <c r="D83" s="45" t="s">
        <v>58</v>
      </c>
      <c r="E83" s="45" t="s">
        <v>81</v>
      </c>
      <c r="F83" s="41" t="s">
        <v>330</v>
      </c>
      <c r="G83" s="45"/>
      <c r="H83" s="40">
        <f t="shared" si="14"/>
        <v>74</v>
      </c>
      <c r="I83" s="40">
        <f t="shared" si="14"/>
        <v>74</v>
      </c>
      <c r="J83" s="40">
        <f t="shared" si="14"/>
        <v>72.9</v>
      </c>
      <c r="K83" s="40">
        <f t="shared" si="14"/>
        <v>98.51351351351352</v>
      </c>
    </row>
    <row r="84" spans="1:11" ht="45" customHeight="1">
      <c r="A84" s="25"/>
      <c r="B84" s="23" t="s">
        <v>328</v>
      </c>
      <c r="C84" s="76">
        <v>992</v>
      </c>
      <c r="D84" s="45" t="s">
        <v>58</v>
      </c>
      <c r="E84" s="45" t="s">
        <v>81</v>
      </c>
      <c r="F84" s="41" t="s">
        <v>330</v>
      </c>
      <c r="G84" s="45" t="s">
        <v>138</v>
      </c>
      <c r="H84" s="40">
        <v>74</v>
      </c>
      <c r="I84" s="40">
        <v>74</v>
      </c>
      <c r="J84" s="40">
        <v>72.9</v>
      </c>
      <c r="K84" s="40">
        <f>J84/I84*100</f>
        <v>98.51351351351352</v>
      </c>
    </row>
    <row r="85" spans="1:11" ht="69" customHeight="1">
      <c r="A85" s="25"/>
      <c r="B85" s="42" t="s">
        <v>331</v>
      </c>
      <c r="C85" s="76">
        <v>992</v>
      </c>
      <c r="D85" s="46" t="s">
        <v>58</v>
      </c>
      <c r="E85" s="46" t="s">
        <v>81</v>
      </c>
      <c r="F85" s="24" t="s">
        <v>220</v>
      </c>
      <c r="G85" s="45"/>
      <c r="H85" s="40">
        <f aca="true" t="shared" si="15" ref="H85:J86">H86</f>
        <v>1</v>
      </c>
      <c r="I85" s="40">
        <f t="shared" si="15"/>
        <v>1</v>
      </c>
      <c r="J85" s="40">
        <f t="shared" si="15"/>
        <v>1</v>
      </c>
      <c r="K85" s="44">
        <f aca="true" t="shared" si="16" ref="K85:K148">J85/I85*100</f>
        <v>100</v>
      </c>
    </row>
    <row r="86" spans="1:11" ht="30" customHeight="1">
      <c r="A86" s="25"/>
      <c r="B86" s="23" t="s">
        <v>145</v>
      </c>
      <c r="C86" s="76">
        <v>992</v>
      </c>
      <c r="D86" s="46" t="s">
        <v>58</v>
      </c>
      <c r="E86" s="46" t="s">
        <v>81</v>
      </c>
      <c r="F86" s="24" t="s">
        <v>221</v>
      </c>
      <c r="G86" s="45"/>
      <c r="H86" s="40">
        <f t="shared" si="15"/>
        <v>1</v>
      </c>
      <c r="I86" s="40">
        <f t="shared" si="15"/>
        <v>1</v>
      </c>
      <c r="J86" s="40">
        <f t="shared" si="15"/>
        <v>1</v>
      </c>
      <c r="K86" s="44">
        <f t="shared" si="16"/>
        <v>100</v>
      </c>
    </row>
    <row r="87" spans="1:11" ht="34.5" customHeight="1">
      <c r="A87" s="25"/>
      <c r="B87" s="23" t="s">
        <v>137</v>
      </c>
      <c r="C87" s="76">
        <v>992</v>
      </c>
      <c r="D87" s="46" t="s">
        <v>58</v>
      </c>
      <c r="E87" s="46" t="s">
        <v>81</v>
      </c>
      <c r="F87" s="24" t="s">
        <v>221</v>
      </c>
      <c r="G87" s="45" t="s">
        <v>138</v>
      </c>
      <c r="H87" s="40">
        <v>1</v>
      </c>
      <c r="I87" s="40">
        <v>1</v>
      </c>
      <c r="J87" s="44">
        <v>1</v>
      </c>
      <c r="K87" s="44">
        <f t="shared" si="16"/>
        <v>100</v>
      </c>
    </row>
    <row r="88" spans="1:11" ht="21" customHeight="1">
      <c r="A88" s="28">
        <v>5</v>
      </c>
      <c r="B88" s="60" t="s">
        <v>42</v>
      </c>
      <c r="C88" s="77">
        <v>992</v>
      </c>
      <c r="D88" s="16" t="s">
        <v>57</v>
      </c>
      <c r="E88" s="46"/>
      <c r="F88" s="45"/>
      <c r="G88" s="26"/>
      <c r="H88" s="38">
        <f>H89+H96+H107</f>
        <v>4075.2</v>
      </c>
      <c r="I88" s="38">
        <f>I89+I96+I107</f>
        <v>4075.2</v>
      </c>
      <c r="J88" s="38">
        <f>J89+J96+J107</f>
        <v>4052.4</v>
      </c>
      <c r="K88" s="70">
        <f t="shared" si="16"/>
        <v>99.44051825677268</v>
      </c>
    </row>
    <row r="89" spans="1:11" ht="20.25" customHeight="1">
      <c r="A89" s="28"/>
      <c r="B89" s="27" t="s">
        <v>304</v>
      </c>
      <c r="C89" s="76">
        <v>992</v>
      </c>
      <c r="D89" s="26" t="s">
        <v>57</v>
      </c>
      <c r="E89" s="46" t="s">
        <v>55</v>
      </c>
      <c r="F89" s="45"/>
      <c r="G89" s="26"/>
      <c r="H89" s="40">
        <f>H92+H95</f>
        <v>268.20000000000005</v>
      </c>
      <c r="I89" s="40">
        <f>I92+I95</f>
        <v>268.20000000000005</v>
      </c>
      <c r="J89" s="40">
        <f>J92+J95</f>
        <v>268.20000000000005</v>
      </c>
      <c r="K89" s="44">
        <f>J89/I89*100</f>
        <v>100</v>
      </c>
    </row>
    <row r="90" spans="1:11" ht="67.5" customHeight="1">
      <c r="A90" s="28"/>
      <c r="B90" s="27" t="s">
        <v>332</v>
      </c>
      <c r="C90" s="76">
        <v>992</v>
      </c>
      <c r="D90" s="26" t="s">
        <v>57</v>
      </c>
      <c r="E90" s="46" t="s">
        <v>55</v>
      </c>
      <c r="F90" s="41" t="s">
        <v>334</v>
      </c>
      <c r="G90" s="26"/>
      <c r="H90" s="40">
        <f aca="true" t="shared" si="17" ref="H90:J91">H91</f>
        <v>104.9</v>
      </c>
      <c r="I90" s="40">
        <f t="shared" si="17"/>
        <v>104.9</v>
      </c>
      <c r="J90" s="40">
        <f t="shared" si="17"/>
        <v>104.9</v>
      </c>
      <c r="K90" s="44">
        <f>J90/I90*100</f>
        <v>100</v>
      </c>
    </row>
    <row r="91" spans="1:11" ht="28.5" customHeight="1">
      <c r="A91" s="28"/>
      <c r="B91" s="23" t="s">
        <v>145</v>
      </c>
      <c r="C91" s="76">
        <v>992</v>
      </c>
      <c r="D91" s="26" t="s">
        <v>57</v>
      </c>
      <c r="E91" s="46" t="s">
        <v>55</v>
      </c>
      <c r="F91" s="41" t="s">
        <v>335</v>
      </c>
      <c r="G91" s="26"/>
      <c r="H91" s="40">
        <f t="shared" si="17"/>
        <v>104.9</v>
      </c>
      <c r="I91" s="40">
        <f t="shared" si="17"/>
        <v>104.9</v>
      </c>
      <c r="J91" s="40">
        <f t="shared" si="17"/>
        <v>104.9</v>
      </c>
      <c r="K91" s="44">
        <f>J91/I91*100</f>
        <v>100</v>
      </c>
    </row>
    <row r="92" spans="1:11" ht="43.5" customHeight="1">
      <c r="A92" s="28"/>
      <c r="B92" s="23" t="s">
        <v>328</v>
      </c>
      <c r="C92" s="76">
        <v>992</v>
      </c>
      <c r="D92" s="26" t="s">
        <v>57</v>
      </c>
      <c r="E92" s="46" t="s">
        <v>55</v>
      </c>
      <c r="F92" s="41" t="s">
        <v>335</v>
      </c>
      <c r="G92" s="26" t="s">
        <v>138</v>
      </c>
      <c r="H92" s="40">
        <v>104.9</v>
      </c>
      <c r="I92" s="40">
        <v>104.9</v>
      </c>
      <c r="J92" s="40">
        <v>104.9</v>
      </c>
      <c r="K92" s="44">
        <f>J92/I92*100</f>
        <v>100</v>
      </c>
    </row>
    <row r="93" spans="1:11" ht="81" customHeight="1">
      <c r="A93" s="28"/>
      <c r="B93" s="23" t="s">
        <v>333</v>
      </c>
      <c r="C93" s="76">
        <v>992</v>
      </c>
      <c r="D93" s="26" t="s">
        <v>57</v>
      </c>
      <c r="E93" s="46" t="s">
        <v>55</v>
      </c>
      <c r="F93" s="41" t="s">
        <v>336</v>
      </c>
      <c r="G93" s="26"/>
      <c r="H93" s="40">
        <f aca="true" t="shared" si="18" ref="H93:K94">H94</f>
        <v>163.3</v>
      </c>
      <c r="I93" s="40">
        <f t="shared" si="18"/>
        <v>163.3</v>
      </c>
      <c r="J93" s="40">
        <f t="shared" si="18"/>
        <v>163.3</v>
      </c>
      <c r="K93" s="44">
        <f t="shared" si="18"/>
        <v>100</v>
      </c>
    </row>
    <row r="94" spans="1:11" ht="28.5" customHeight="1">
      <c r="A94" s="28"/>
      <c r="B94" s="23" t="s">
        <v>145</v>
      </c>
      <c r="C94" s="76">
        <v>992</v>
      </c>
      <c r="D94" s="26" t="s">
        <v>57</v>
      </c>
      <c r="E94" s="46" t="s">
        <v>55</v>
      </c>
      <c r="F94" s="41" t="s">
        <v>337</v>
      </c>
      <c r="G94" s="26"/>
      <c r="H94" s="40">
        <f t="shared" si="18"/>
        <v>163.3</v>
      </c>
      <c r="I94" s="40">
        <f t="shared" si="18"/>
        <v>163.3</v>
      </c>
      <c r="J94" s="40">
        <f t="shared" si="18"/>
        <v>163.3</v>
      </c>
      <c r="K94" s="44">
        <f t="shared" si="18"/>
        <v>100</v>
      </c>
    </row>
    <row r="95" spans="1:11" ht="48" customHeight="1">
      <c r="A95" s="28"/>
      <c r="B95" s="23" t="s">
        <v>328</v>
      </c>
      <c r="C95" s="76">
        <v>992</v>
      </c>
      <c r="D95" s="26" t="s">
        <v>57</v>
      </c>
      <c r="E95" s="46" t="s">
        <v>55</v>
      </c>
      <c r="F95" s="41" t="s">
        <v>337</v>
      </c>
      <c r="G95" s="26" t="s">
        <v>138</v>
      </c>
      <c r="H95" s="40">
        <v>163.3</v>
      </c>
      <c r="I95" s="40">
        <v>163.3</v>
      </c>
      <c r="J95" s="40">
        <v>163.3</v>
      </c>
      <c r="K95" s="44">
        <f>J95/I95*100</f>
        <v>100</v>
      </c>
    </row>
    <row r="96" spans="1:11" ht="18.75" customHeight="1">
      <c r="A96" s="25"/>
      <c r="B96" s="27" t="s">
        <v>66</v>
      </c>
      <c r="C96" s="76">
        <v>992</v>
      </c>
      <c r="D96" s="26" t="s">
        <v>57</v>
      </c>
      <c r="E96" s="26" t="s">
        <v>56</v>
      </c>
      <c r="F96" s="45"/>
      <c r="G96" s="26"/>
      <c r="H96" s="40">
        <f>H99+H101+H103+H106</f>
        <v>1269</v>
      </c>
      <c r="I96" s="40">
        <f>I99+I101+I103+I106</f>
        <v>1269</v>
      </c>
      <c r="J96" s="40">
        <f>J99+J101+J103+J106</f>
        <v>1246.2</v>
      </c>
      <c r="K96" s="40">
        <f>K99+K101+K103</f>
        <v>282.3802163833076</v>
      </c>
    </row>
    <row r="97" spans="1:11" ht="26.25" customHeight="1">
      <c r="A97" s="25"/>
      <c r="B97" s="27" t="s">
        <v>148</v>
      </c>
      <c r="C97" s="76">
        <v>992</v>
      </c>
      <c r="D97" s="26" t="s">
        <v>57</v>
      </c>
      <c r="E97" s="26" t="s">
        <v>56</v>
      </c>
      <c r="F97" s="24" t="s">
        <v>222</v>
      </c>
      <c r="G97" s="26"/>
      <c r="H97" s="40">
        <f>H99+H101+H103</f>
        <v>940.4</v>
      </c>
      <c r="I97" s="40">
        <f>I99+I101+I103</f>
        <v>940.4</v>
      </c>
      <c r="J97" s="40">
        <f>J99+J101+J103</f>
        <v>917.6</v>
      </c>
      <c r="K97" s="44">
        <f t="shared" si="16"/>
        <v>97.57549978732455</v>
      </c>
    </row>
    <row r="98" spans="1:11" ht="24" customHeight="1">
      <c r="A98" s="25"/>
      <c r="B98" s="27" t="s">
        <v>89</v>
      </c>
      <c r="C98" s="76">
        <v>992</v>
      </c>
      <c r="D98" s="26" t="s">
        <v>57</v>
      </c>
      <c r="E98" s="26" t="s">
        <v>56</v>
      </c>
      <c r="F98" s="24" t="s">
        <v>223</v>
      </c>
      <c r="G98" s="26"/>
      <c r="H98" s="40">
        <f>H99</f>
        <v>129.4</v>
      </c>
      <c r="I98" s="40">
        <f>I99</f>
        <v>129.4</v>
      </c>
      <c r="J98" s="40">
        <f>J99</f>
        <v>106.6</v>
      </c>
      <c r="K98" s="44">
        <f t="shared" si="16"/>
        <v>82.38021638330757</v>
      </c>
    </row>
    <row r="99" spans="1:11" ht="28.5" customHeight="1">
      <c r="A99" s="25"/>
      <c r="B99" s="23" t="s">
        <v>137</v>
      </c>
      <c r="C99" s="76">
        <v>992</v>
      </c>
      <c r="D99" s="26" t="s">
        <v>57</v>
      </c>
      <c r="E99" s="26" t="s">
        <v>56</v>
      </c>
      <c r="F99" s="24" t="s">
        <v>223</v>
      </c>
      <c r="G99" s="26" t="s">
        <v>138</v>
      </c>
      <c r="H99" s="40">
        <v>129.4</v>
      </c>
      <c r="I99" s="40">
        <v>129.4</v>
      </c>
      <c r="J99" s="61">
        <v>106.6</v>
      </c>
      <c r="K99" s="44">
        <f t="shared" si="16"/>
        <v>82.38021638330757</v>
      </c>
    </row>
    <row r="100" spans="1:11" ht="30.75" customHeight="1">
      <c r="A100" s="25"/>
      <c r="B100" s="27" t="s">
        <v>150</v>
      </c>
      <c r="C100" s="76">
        <v>992</v>
      </c>
      <c r="D100" s="26" t="s">
        <v>57</v>
      </c>
      <c r="E100" s="26" t="s">
        <v>56</v>
      </c>
      <c r="F100" s="24" t="s">
        <v>224</v>
      </c>
      <c r="G100" s="26"/>
      <c r="H100" s="40">
        <f>H101</f>
        <v>422.1</v>
      </c>
      <c r="I100" s="40">
        <f>I101</f>
        <v>422.1</v>
      </c>
      <c r="J100" s="40">
        <f>J101</f>
        <v>422.1</v>
      </c>
      <c r="K100" s="44">
        <f t="shared" si="16"/>
        <v>100</v>
      </c>
    </row>
    <row r="101" spans="1:11" ht="28.5" customHeight="1">
      <c r="A101" s="25"/>
      <c r="B101" s="23" t="s">
        <v>137</v>
      </c>
      <c r="C101" s="76">
        <v>992</v>
      </c>
      <c r="D101" s="26" t="s">
        <v>57</v>
      </c>
      <c r="E101" s="26" t="s">
        <v>56</v>
      </c>
      <c r="F101" s="24" t="s">
        <v>224</v>
      </c>
      <c r="G101" s="26" t="s">
        <v>138</v>
      </c>
      <c r="H101" s="40">
        <v>422.1</v>
      </c>
      <c r="I101" s="40">
        <v>422.1</v>
      </c>
      <c r="J101" s="61">
        <v>422.1</v>
      </c>
      <c r="K101" s="44">
        <f t="shared" si="16"/>
        <v>100</v>
      </c>
    </row>
    <row r="102" spans="1:11" ht="32.25" customHeight="1">
      <c r="A102" s="25"/>
      <c r="B102" s="23" t="s">
        <v>149</v>
      </c>
      <c r="C102" s="76">
        <v>992</v>
      </c>
      <c r="D102" s="26" t="s">
        <v>57</v>
      </c>
      <c r="E102" s="26" t="s">
        <v>56</v>
      </c>
      <c r="F102" s="24" t="s">
        <v>225</v>
      </c>
      <c r="G102" s="26"/>
      <c r="H102" s="44">
        <f>H103</f>
        <v>388.9</v>
      </c>
      <c r="I102" s="44">
        <f>I103</f>
        <v>388.9</v>
      </c>
      <c r="J102" s="44">
        <f>J103</f>
        <v>388.9</v>
      </c>
      <c r="K102" s="44">
        <f t="shared" si="16"/>
        <v>100</v>
      </c>
    </row>
    <row r="103" spans="1:11" ht="33.75" customHeight="1">
      <c r="A103" s="25"/>
      <c r="B103" s="23" t="s">
        <v>137</v>
      </c>
      <c r="C103" s="76">
        <v>992</v>
      </c>
      <c r="D103" s="26" t="s">
        <v>57</v>
      </c>
      <c r="E103" s="26" t="s">
        <v>56</v>
      </c>
      <c r="F103" s="24" t="s">
        <v>225</v>
      </c>
      <c r="G103" s="26" t="s">
        <v>138</v>
      </c>
      <c r="H103" s="40">
        <v>388.9</v>
      </c>
      <c r="I103" s="40">
        <v>388.9</v>
      </c>
      <c r="J103" s="61">
        <v>388.9</v>
      </c>
      <c r="K103" s="44">
        <f t="shared" si="16"/>
        <v>100</v>
      </c>
    </row>
    <row r="104" spans="1:11" ht="156" customHeight="1">
      <c r="A104" s="25"/>
      <c r="B104" s="23" t="s">
        <v>338</v>
      </c>
      <c r="C104" s="76">
        <v>992</v>
      </c>
      <c r="D104" s="26" t="s">
        <v>57</v>
      </c>
      <c r="E104" s="26" t="s">
        <v>56</v>
      </c>
      <c r="F104" s="24" t="s">
        <v>340</v>
      </c>
      <c r="G104" s="26"/>
      <c r="H104" s="44">
        <f aca="true" t="shared" si="19" ref="H104:J105">H105</f>
        <v>328.6</v>
      </c>
      <c r="I104" s="44">
        <f t="shared" si="19"/>
        <v>328.6</v>
      </c>
      <c r="J104" s="44">
        <f t="shared" si="19"/>
        <v>328.6</v>
      </c>
      <c r="K104" s="44">
        <f t="shared" si="16"/>
        <v>100</v>
      </c>
    </row>
    <row r="105" spans="1:11" ht="161.25" customHeight="1">
      <c r="A105" s="25"/>
      <c r="B105" s="23" t="s">
        <v>339</v>
      </c>
      <c r="C105" s="76">
        <v>992</v>
      </c>
      <c r="D105" s="26" t="s">
        <v>57</v>
      </c>
      <c r="E105" s="26" t="s">
        <v>56</v>
      </c>
      <c r="F105" s="24" t="s">
        <v>341</v>
      </c>
      <c r="G105" s="26"/>
      <c r="H105" s="44">
        <f t="shared" si="19"/>
        <v>328.6</v>
      </c>
      <c r="I105" s="44">
        <f t="shared" si="19"/>
        <v>328.6</v>
      </c>
      <c r="J105" s="44">
        <f t="shared" si="19"/>
        <v>328.6</v>
      </c>
      <c r="K105" s="44">
        <f t="shared" si="16"/>
        <v>100</v>
      </c>
    </row>
    <row r="106" spans="1:11" ht="39" customHeight="1">
      <c r="A106" s="25"/>
      <c r="B106" s="23" t="s">
        <v>328</v>
      </c>
      <c r="C106" s="76">
        <v>992</v>
      </c>
      <c r="D106" s="26" t="s">
        <v>57</v>
      </c>
      <c r="E106" s="26" t="s">
        <v>56</v>
      </c>
      <c r="F106" s="24" t="s">
        <v>341</v>
      </c>
      <c r="G106" s="26" t="s">
        <v>138</v>
      </c>
      <c r="H106" s="44">
        <v>328.6</v>
      </c>
      <c r="I106" s="44">
        <v>328.6</v>
      </c>
      <c r="J106" s="44">
        <v>328.6</v>
      </c>
      <c r="K106" s="44">
        <f t="shared" si="16"/>
        <v>100</v>
      </c>
    </row>
    <row r="107" spans="1:11" ht="27" customHeight="1">
      <c r="A107" s="25"/>
      <c r="B107" s="47" t="s">
        <v>116</v>
      </c>
      <c r="C107" s="76">
        <v>992</v>
      </c>
      <c r="D107" s="43" t="s">
        <v>57</v>
      </c>
      <c r="E107" s="43" t="s">
        <v>57</v>
      </c>
      <c r="F107" s="43"/>
      <c r="G107" s="43"/>
      <c r="H107" s="48">
        <f>H108+H113</f>
        <v>2538</v>
      </c>
      <c r="I107" s="48">
        <f>I108+I113</f>
        <v>2538</v>
      </c>
      <c r="J107" s="48">
        <f>J108+J113</f>
        <v>2538</v>
      </c>
      <c r="K107" s="44">
        <f t="shared" si="16"/>
        <v>100</v>
      </c>
    </row>
    <row r="108" spans="1:11" ht="34.5" customHeight="1">
      <c r="A108" s="25"/>
      <c r="B108" s="47" t="s">
        <v>117</v>
      </c>
      <c r="C108" s="76">
        <v>992</v>
      </c>
      <c r="D108" s="43" t="s">
        <v>57</v>
      </c>
      <c r="E108" s="43" t="s">
        <v>57</v>
      </c>
      <c r="F108" s="24" t="s">
        <v>226</v>
      </c>
      <c r="G108" s="43"/>
      <c r="H108" s="48">
        <f aca="true" t="shared" si="20" ref="H108:J109">H109</f>
        <v>393.2</v>
      </c>
      <c r="I108" s="48">
        <f t="shared" si="20"/>
        <v>393.2</v>
      </c>
      <c r="J108" s="48">
        <f t="shared" si="20"/>
        <v>393.2</v>
      </c>
      <c r="K108" s="44">
        <f t="shared" si="16"/>
        <v>100</v>
      </c>
    </row>
    <row r="109" spans="1:11" ht="39.75" customHeight="1">
      <c r="A109" s="25"/>
      <c r="B109" s="47" t="s">
        <v>151</v>
      </c>
      <c r="C109" s="76">
        <v>992</v>
      </c>
      <c r="D109" s="43" t="s">
        <v>57</v>
      </c>
      <c r="E109" s="43" t="s">
        <v>57</v>
      </c>
      <c r="F109" s="24" t="s">
        <v>273</v>
      </c>
      <c r="G109" s="43"/>
      <c r="H109" s="48">
        <f t="shared" si="20"/>
        <v>393.2</v>
      </c>
      <c r="I109" s="48">
        <f t="shared" si="20"/>
        <v>393.2</v>
      </c>
      <c r="J109" s="48">
        <f t="shared" si="20"/>
        <v>393.2</v>
      </c>
      <c r="K109" s="44">
        <f t="shared" si="16"/>
        <v>100</v>
      </c>
    </row>
    <row r="110" spans="1:11" ht="38.25">
      <c r="A110" s="25"/>
      <c r="B110" s="47" t="s">
        <v>152</v>
      </c>
      <c r="C110" s="76">
        <v>992</v>
      </c>
      <c r="D110" s="43" t="s">
        <v>57</v>
      </c>
      <c r="E110" s="43" t="s">
        <v>57</v>
      </c>
      <c r="F110" s="24" t="s">
        <v>273</v>
      </c>
      <c r="G110" s="43" t="s">
        <v>153</v>
      </c>
      <c r="H110" s="48">
        <v>393.2</v>
      </c>
      <c r="I110" s="48">
        <v>393.2</v>
      </c>
      <c r="J110" s="61">
        <v>393.2</v>
      </c>
      <c r="K110" s="44">
        <f t="shared" si="16"/>
        <v>100</v>
      </c>
    </row>
    <row r="111" spans="1:11" ht="66" customHeight="1">
      <c r="A111" s="25"/>
      <c r="B111" s="23" t="s">
        <v>342</v>
      </c>
      <c r="C111" s="76">
        <v>992</v>
      </c>
      <c r="D111" s="26" t="s">
        <v>57</v>
      </c>
      <c r="E111" s="26" t="s">
        <v>57</v>
      </c>
      <c r="F111" s="24" t="s">
        <v>274</v>
      </c>
      <c r="G111" s="26"/>
      <c r="H111" s="44">
        <f aca="true" t="shared" si="21" ref="H111:J112">H112</f>
        <v>2144.8</v>
      </c>
      <c r="I111" s="44">
        <f t="shared" si="21"/>
        <v>2144.8</v>
      </c>
      <c r="J111" s="44">
        <f t="shared" si="21"/>
        <v>2144.8</v>
      </c>
      <c r="K111" s="44">
        <f>J111/I111*100</f>
        <v>100</v>
      </c>
    </row>
    <row r="112" spans="1:11" ht="29.25" customHeight="1">
      <c r="A112" s="25"/>
      <c r="B112" s="23" t="s">
        <v>145</v>
      </c>
      <c r="C112" s="76">
        <v>992</v>
      </c>
      <c r="D112" s="26" t="s">
        <v>57</v>
      </c>
      <c r="E112" s="26" t="s">
        <v>57</v>
      </c>
      <c r="F112" s="24" t="s">
        <v>275</v>
      </c>
      <c r="G112" s="26"/>
      <c r="H112" s="44">
        <f t="shared" si="21"/>
        <v>2144.8</v>
      </c>
      <c r="I112" s="44">
        <f t="shared" si="21"/>
        <v>2144.8</v>
      </c>
      <c r="J112" s="44">
        <f t="shared" si="21"/>
        <v>2144.8</v>
      </c>
      <c r="K112" s="44">
        <f>J112/I112*100</f>
        <v>100</v>
      </c>
    </row>
    <row r="113" spans="1:11" ht="42.75" customHeight="1">
      <c r="A113" s="25"/>
      <c r="B113" s="47" t="s">
        <v>152</v>
      </c>
      <c r="C113" s="76">
        <v>992</v>
      </c>
      <c r="D113" s="26" t="s">
        <v>57</v>
      </c>
      <c r="E113" s="26" t="s">
        <v>57</v>
      </c>
      <c r="F113" s="24" t="s">
        <v>276</v>
      </c>
      <c r="G113" s="26" t="s">
        <v>153</v>
      </c>
      <c r="H113" s="44">
        <v>2144.8</v>
      </c>
      <c r="I113" s="44">
        <v>2144.8</v>
      </c>
      <c r="J113" s="44">
        <v>2144.8</v>
      </c>
      <c r="K113" s="44">
        <f>J113/I113*100</f>
        <v>100</v>
      </c>
    </row>
    <row r="114" spans="1:11" ht="19.5" customHeight="1">
      <c r="A114" s="28">
        <v>6</v>
      </c>
      <c r="B114" s="60" t="s">
        <v>83</v>
      </c>
      <c r="C114" s="77">
        <v>992</v>
      </c>
      <c r="D114" s="16" t="s">
        <v>80</v>
      </c>
      <c r="E114" s="16"/>
      <c r="F114" s="16"/>
      <c r="G114" s="16"/>
      <c r="H114" s="38">
        <f aca="true" t="shared" si="22" ref="H114:J117">H115</f>
        <v>20</v>
      </c>
      <c r="I114" s="38">
        <f t="shared" si="22"/>
        <v>20</v>
      </c>
      <c r="J114" s="38">
        <f t="shared" si="22"/>
        <v>20</v>
      </c>
      <c r="K114" s="70">
        <f t="shared" si="16"/>
        <v>100</v>
      </c>
    </row>
    <row r="115" spans="1:11" ht="26.25" customHeight="1">
      <c r="A115" s="68"/>
      <c r="B115" s="27" t="s">
        <v>84</v>
      </c>
      <c r="C115" s="76">
        <v>992</v>
      </c>
      <c r="D115" s="26" t="s">
        <v>80</v>
      </c>
      <c r="E115" s="26" t="s">
        <v>80</v>
      </c>
      <c r="F115" s="26"/>
      <c r="G115" s="26"/>
      <c r="H115" s="40">
        <f t="shared" si="22"/>
        <v>20</v>
      </c>
      <c r="I115" s="40">
        <f t="shared" si="22"/>
        <v>20</v>
      </c>
      <c r="J115" s="40">
        <f t="shared" si="22"/>
        <v>20</v>
      </c>
      <c r="K115" s="44">
        <f t="shared" si="16"/>
        <v>100</v>
      </c>
    </row>
    <row r="116" spans="1:11" ht="24" customHeight="1">
      <c r="A116" s="68"/>
      <c r="B116" s="47" t="s">
        <v>343</v>
      </c>
      <c r="C116" s="76">
        <v>992</v>
      </c>
      <c r="D116" s="43" t="s">
        <v>80</v>
      </c>
      <c r="E116" s="43" t="s">
        <v>80</v>
      </c>
      <c r="F116" s="24" t="s">
        <v>227</v>
      </c>
      <c r="G116" s="26"/>
      <c r="H116" s="40">
        <f t="shared" si="22"/>
        <v>20</v>
      </c>
      <c r="I116" s="40">
        <f t="shared" si="22"/>
        <v>20</v>
      </c>
      <c r="J116" s="40">
        <f t="shared" si="22"/>
        <v>20</v>
      </c>
      <c r="K116" s="44">
        <f t="shared" si="16"/>
        <v>100</v>
      </c>
    </row>
    <row r="117" spans="1:11" ht="24.75" customHeight="1">
      <c r="A117" s="68"/>
      <c r="B117" s="23" t="s">
        <v>145</v>
      </c>
      <c r="C117" s="76">
        <v>992</v>
      </c>
      <c r="D117" s="43" t="s">
        <v>80</v>
      </c>
      <c r="E117" s="43" t="s">
        <v>80</v>
      </c>
      <c r="F117" s="24" t="s">
        <v>228</v>
      </c>
      <c r="G117" s="26"/>
      <c r="H117" s="40">
        <f t="shared" si="22"/>
        <v>20</v>
      </c>
      <c r="I117" s="40">
        <f t="shared" si="22"/>
        <v>20</v>
      </c>
      <c r="J117" s="40">
        <f t="shared" si="22"/>
        <v>20</v>
      </c>
      <c r="K117" s="44">
        <f t="shared" si="16"/>
        <v>100</v>
      </c>
    </row>
    <row r="118" spans="1:11" ht="27.75" customHeight="1">
      <c r="A118" s="68"/>
      <c r="B118" s="23" t="s">
        <v>137</v>
      </c>
      <c r="C118" s="76">
        <v>992</v>
      </c>
      <c r="D118" s="43" t="s">
        <v>80</v>
      </c>
      <c r="E118" s="43" t="s">
        <v>80</v>
      </c>
      <c r="F118" s="24" t="s">
        <v>228</v>
      </c>
      <c r="G118" s="26" t="s">
        <v>138</v>
      </c>
      <c r="H118" s="40">
        <v>20</v>
      </c>
      <c r="I118" s="40">
        <v>20</v>
      </c>
      <c r="J118" s="44">
        <v>20</v>
      </c>
      <c r="K118" s="44">
        <f t="shared" si="16"/>
        <v>100</v>
      </c>
    </row>
    <row r="119" spans="1:11" ht="24" customHeight="1">
      <c r="A119" s="28">
        <v>7</v>
      </c>
      <c r="B119" s="60" t="s">
        <v>101</v>
      </c>
      <c r="C119" s="77">
        <v>992</v>
      </c>
      <c r="D119" s="16" t="s">
        <v>67</v>
      </c>
      <c r="E119" s="16"/>
      <c r="F119" s="16"/>
      <c r="G119" s="16"/>
      <c r="H119" s="38">
        <f aca="true" t="shared" si="23" ref="H119:J120">H120</f>
        <v>9690.8</v>
      </c>
      <c r="I119" s="38">
        <f t="shared" si="23"/>
        <v>9690.8</v>
      </c>
      <c r="J119" s="38">
        <f t="shared" si="23"/>
        <v>8880.5</v>
      </c>
      <c r="K119" s="44">
        <f t="shared" si="16"/>
        <v>91.63846122095184</v>
      </c>
    </row>
    <row r="120" spans="1:11" ht="18.75" customHeight="1">
      <c r="A120" s="68"/>
      <c r="B120" s="27" t="s">
        <v>65</v>
      </c>
      <c r="C120" s="76">
        <v>992</v>
      </c>
      <c r="D120" s="26" t="s">
        <v>67</v>
      </c>
      <c r="E120" s="26" t="s">
        <v>54</v>
      </c>
      <c r="F120" s="26"/>
      <c r="G120" s="26"/>
      <c r="H120" s="40">
        <f t="shared" si="23"/>
        <v>9690.8</v>
      </c>
      <c r="I120" s="40">
        <f t="shared" si="23"/>
        <v>9690.8</v>
      </c>
      <c r="J120" s="40">
        <f t="shared" si="23"/>
        <v>8880.5</v>
      </c>
      <c r="K120" s="44">
        <f t="shared" si="16"/>
        <v>91.63846122095184</v>
      </c>
    </row>
    <row r="121" spans="1:11" ht="28.5" customHeight="1">
      <c r="A121" s="68"/>
      <c r="B121" s="27" t="s">
        <v>154</v>
      </c>
      <c r="C121" s="76">
        <v>992</v>
      </c>
      <c r="D121" s="43" t="s">
        <v>67</v>
      </c>
      <c r="E121" s="43" t="s">
        <v>54</v>
      </c>
      <c r="F121" s="24" t="s">
        <v>229</v>
      </c>
      <c r="G121" s="43"/>
      <c r="H121" s="40">
        <f>H122+H128+H133</f>
        <v>9690.8</v>
      </c>
      <c r="I121" s="40">
        <f>I122+I128+I133</f>
        <v>9690.8</v>
      </c>
      <c r="J121" s="40">
        <f>J122+J128+J133</f>
        <v>8880.5</v>
      </c>
      <c r="K121" s="44">
        <f t="shared" si="16"/>
        <v>91.63846122095184</v>
      </c>
    </row>
    <row r="122" spans="1:11" ht="32.25" customHeight="1">
      <c r="A122" s="68"/>
      <c r="B122" s="47" t="s">
        <v>155</v>
      </c>
      <c r="C122" s="76">
        <v>992</v>
      </c>
      <c r="D122" s="43" t="s">
        <v>67</v>
      </c>
      <c r="E122" s="43" t="s">
        <v>54</v>
      </c>
      <c r="F122" s="24" t="s">
        <v>279</v>
      </c>
      <c r="G122" s="43"/>
      <c r="H122" s="40">
        <f>H123</f>
        <v>661.5</v>
      </c>
      <c r="I122" s="40">
        <f>I123+I126</f>
        <v>661.5</v>
      </c>
      <c r="J122" s="40">
        <f>J123+J126</f>
        <v>661.5</v>
      </c>
      <c r="K122" s="44">
        <f t="shared" si="16"/>
        <v>100</v>
      </c>
    </row>
    <row r="123" spans="1:11" ht="41.25" customHeight="1">
      <c r="A123" s="68"/>
      <c r="B123" s="47" t="s">
        <v>151</v>
      </c>
      <c r="C123" s="76">
        <v>992</v>
      </c>
      <c r="D123" s="43" t="s">
        <v>67</v>
      </c>
      <c r="E123" s="43" t="s">
        <v>54</v>
      </c>
      <c r="F123" s="24" t="s">
        <v>280</v>
      </c>
      <c r="G123" s="43"/>
      <c r="H123" s="40">
        <f>H124+H125+H127+H126</f>
        <v>661.5</v>
      </c>
      <c r="I123" s="40">
        <f>I124+I125+I127</f>
        <v>95.2</v>
      </c>
      <c r="J123" s="40">
        <f>J124+J125+J127</f>
        <v>95.2</v>
      </c>
      <c r="K123" s="44">
        <f t="shared" si="16"/>
        <v>100</v>
      </c>
    </row>
    <row r="124" spans="1:11" ht="82.5" customHeight="1">
      <c r="A124" s="68"/>
      <c r="B124" s="27" t="s">
        <v>133</v>
      </c>
      <c r="C124" s="76">
        <v>992</v>
      </c>
      <c r="D124" s="43" t="s">
        <v>67</v>
      </c>
      <c r="E124" s="43" t="s">
        <v>54</v>
      </c>
      <c r="F124" s="24" t="s">
        <v>280</v>
      </c>
      <c r="G124" s="43" t="s">
        <v>134</v>
      </c>
      <c r="H124" s="40">
        <v>72.2</v>
      </c>
      <c r="I124" s="40">
        <v>72.2</v>
      </c>
      <c r="J124" s="61">
        <v>72.2</v>
      </c>
      <c r="K124" s="44">
        <f t="shared" si="16"/>
        <v>100</v>
      </c>
    </row>
    <row r="125" spans="1:11" ht="34.5" customHeight="1">
      <c r="A125" s="68"/>
      <c r="B125" s="23" t="s">
        <v>137</v>
      </c>
      <c r="C125" s="76">
        <v>992</v>
      </c>
      <c r="D125" s="43" t="s">
        <v>67</v>
      </c>
      <c r="E125" s="43" t="s">
        <v>54</v>
      </c>
      <c r="F125" s="24" t="s">
        <v>280</v>
      </c>
      <c r="G125" s="43" t="s">
        <v>138</v>
      </c>
      <c r="H125" s="40">
        <v>21.7</v>
      </c>
      <c r="I125" s="40">
        <v>21.7</v>
      </c>
      <c r="J125" s="61">
        <v>21.7</v>
      </c>
      <c r="K125" s="44">
        <f t="shared" si="16"/>
        <v>100</v>
      </c>
    </row>
    <row r="126" spans="1:11" ht="26.25" customHeight="1">
      <c r="A126" s="68"/>
      <c r="B126" s="23" t="s">
        <v>143</v>
      </c>
      <c r="C126" s="76">
        <v>992</v>
      </c>
      <c r="D126" s="43" t="s">
        <v>67</v>
      </c>
      <c r="E126" s="43" t="s">
        <v>54</v>
      </c>
      <c r="F126" s="24" t="s">
        <v>280</v>
      </c>
      <c r="G126" s="43" t="s">
        <v>144</v>
      </c>
      <c r="H126" s="40">
        <v>566.3</v>
      </c>
      <c r="I126" s="40">
        <v>566.3</v>
      </c>
      <c r="J126" s="61">
        <v>566.3</v>
      </c>
      <c r="K126" s="44">
        <f>J126/I126*100</f>
        <v>100</v>
      </c>
    </row>
    <row r="127" spans="1:11" ht="24.75" customHeight="1">
      <c r="A127" s="68"/>
      <c r="B127" s="23" t="s">
        <v>139</v>
      </c>
      <c r="C127" s="76">
        <v>992</v>
      </c>
      <c r="D127" s="43" t="s">
        <v>67</v>
      </c>
      <c r="E127" s="43" t="s">
        <v>54</v>
      </c>
      <c r="F127" s="24" t="s">
        <v>280</v>
      </c>
      <c r="G127" s="43" t="s">
        <v>140</v>
      </c>
      <c r="H127" s="40">
        <v>1.3</v>
      </c>
      <c r="I127" s="40">
        <v>1.3</v>
      </c>
      <c r="J127" s="61">
        <v>1.3</v>
      </c>
      <c r="K127" s="44">
        <f t="shared" si="16"/>
        <v>100</v>
      </c>
    </row>
    <row r="128" spans="1:11" ht="30" customHeight="1">
      <c r="A128" s="68"/>
      <c r="B128" s="27" t="s">
        <v>156</v>
      </c>
      <c r="C128" s="76">
        <v>992</v>
      </c>
      <c r="D128" s="43" t="s">
        <v>67</v>
      </c>
      <c r="E128" s="43" t="s">
        <v>54</v>
      </c>
      <c r="F128" s="24" t="s">
        <v>277</v>
      </c>
      <c r="G128" s="43"/>
      <c r="H128" s="40">
        <f>H129</f>
        <v>3121</v>
      </c>
      <c r="I128" s="40">
        <f>I129</f>
        <v>3121</v>
      </c>
      <c r="J128" s="40">
        <f>J129</f>
        <v>2310.7</v>
      </c>
      <c r="K128" s="44">
        <f t="shared" si="16"/>
        <v>74.03716757449534</v>
      </c>
    </row>
    <row r="129" spans="1:11" ht="48" customHeight="1">
      <c r="A129" s="68"/>
      <c r="B129" s="47" t="s">
        <v>151</v>
      </c>
      <c r="C129" s="76">
        <v>992</v>
      </c>
      <c r="D129" s="43" t="s">
        <v>67</v>
      </c>
      <c r="E129" s="43" t="s">
        <v>54</v>
      </c>
      <c r="F129" s="24" t="s">
        <v>278</v>
      </c>
      <c r="G129" s="43"/>
      <c r="H129" s="40">
        <f>H130+H131+H132</f>
        <v>3121</v>
      </c>
      <c r="I129" s="40">
        <f>I130+I131+I132</f>
        <v>3121</v>
      </c>
      <c r="J129" s="40">
        <f>J130+J131+J132</f>
        <v>2310.7</v>
      </c>
      <c r="K129" s="44">
        <f t="shared" si="16"/>
        <v>74.03716757449534</v>
      </c>
    </row>
    <row r="130" spans="1:11" ht="85.5" customHeight="1">
      <c r="A130" s="68"/>
      <c r="B130" s="27" t="s">
        <v>133</v>
      </c>
      <c r="C130" s="76">
        <v>992</v>
      </c>
      <c r="D130" s="43" t="s">
        <v>67</v>
      </c>
      <c r="E130" s="43" t="s">
        <v>54</v>
      </c>
      <c r="F130" s="24" t="s">
        <v>278</v>
      </c>
      <c r="G130" s="43" t="s">
        <v>134</v>
      </c>
      <c r="H130" s="40">
        <v>2345.9</v>
      </c>
      <c r="I130" s="40">
        <v>2345.9</v>
      </c>
      <c r="J130" s="61">
        <v>1545.5</v>
      </c>
      <c r="K130" s="44">
        <f t="shared" si="16"/>
        <v>65.88089858902765</v>
      </c>
    </row>
    <row r="131" spans="1:11" ht="27.75" customHeight="1">
      <c r="A131" s="68"/>
      <c r="B131" s="23" t="s">
        <v>137</v>
      </c>
      <c r="C131" s="76">
        <v>992</v>
      </c>
      <c r="D131" s="43" t="s">
        <v>67</v>
      </c>
      <c r="E131" s="43" t="s">
        <v>54</v>
      </c>
      <c r="F131" s="24" t="s">
        <v>278</v>
      </c>
      <c r="G131" s="43" t="s">
        <v>138</v>
      </c>
      <c r="H131" s="40">
        <v>762</v>
      </c>
      <c r="I131" s="40">
        <v>762</v>
      </c>
      <c r="J131" s="44">
        <v>754.1</v>
      </c>
      <c r="K131" s="44">
        <f t="shared" si="16"/>
        <v>98.96325459317585</v>
      </c>
    </row>
    <row r="132" spans="1:11" ht="28.5" customHeight="1">
      <c r="A132" s="68"/>
      <c r="B132" s="23" t="s">
        <v>139</v>
      </c>
      <c r="C132" s="76">
        <v>992</v>
      </c>
      <c r="D132" s="43" t="s">
        <v>67</v>
      </c>
      <c r="E132" s="43" t="s">
        <v>54</v>
      </c>
      <c r="F132" s="24" t="s">
        <v>278</v>
      </c>
      <c r="G132" s="43" t="s">
        <v>140</v>
      </c>
      <c r="H132" s="40">
        <v>13.1</v>
      </c>
      <c r="I132" s="40">
        <v>13.1</v>
      </c>
      <c r="J132" s="61">
        <v>11.1</v>
      </c>
      <c r="K132" s="44">
        <f t="shared" si="16"/>
        <v>84.7328244274809</v>
      </c>
    </row>
    <row r="133" spans="1:11" ht="57" customHeight="1">
      <c r="A133" s="68"/>
      <c r="B133" s="23" t="s">
        <v>344</v>
      </c>
      <c r="C133" s="76">
        <v>992</v>
      </c>
      <c r="D133" s="43" t="s">
        <v>67</v>
      </c>
      <c r="E133" s="43" t="s">
        <v>54</v>
      </c>
      <c r="F133" s="24" t="s">
        <v>230</v>
      </c>
      <c r="G133" s="43"/>
      <c r="H133" s="40">
        <f aca="true" t="shared" si="24" ref="H133:J134">H134</f>
        <v>5908.3</v>
      </c>
      <c r="I133" s="40">
        <f t="shared" si="24"/>
        <v>5908.3</v>
      </c>
      <c r="J133" s="40">
        <f t="shared" si="24"/>
        <v>5908.3</v>
      </c>
      <c r="K133" s="44">
        <f t="shared" si="16"/>
        <v>100</v>
      </c>
    </row>
    <row r="134" spans="1:11" ht="93.75" customHeight="1">
      <c r="A134" s="68"/>
      <c r="B134" s="23" t="s">
        <v>347</v>
      </c>
      <c r="C134" s="76">
        <v>992</v>
      </c>
      <c r="D134" s="43" t="s">
        <v>67</v>
      </c>
      <c r="E134" s="43" t="s">
        <v>54</v>
      </c>
      <c r="F134" s="24" t="s">
        <v>346</v>
      </c>
      <c r="G134" s="43"/>
      <c r="H134" s="40">
        <f t="shared" si="24"/>
        <v>5908.3</v>
      </c>
      <c r="I134" s="40">
        <f t="shared" si="24"/>
        <v>5908.3</v>
      </c>
      <c r="J134" s="40">
        <f t="shared" si="24"/>
        <v>5908.3</v>
      </c>
      <c r="K134" s="44">
        <f>J134/I134*100</f>
        <v>100</v>
      </c>
    </row>
    <row r="135" spans="1:11" ht="81" customHeight="1">
      <c r="A135" s="68"/>
      <c r="B135" s="75" t="s">
        <v>349</v>
      </c>
      <c r="C135" s="76">
        <v>992</v>
      </c>
      <c r="D135" s="43" t="s">
        <v>67</v>
      </c>
      <c r="E135" s="43" t="s">
        <v>54</v>
      </c>
      <c r="F135" s="24" t="s">
        <v>348</v>
      </c>
      <c r="G135" s="43"/>
      <c r="H135" s="40">
        <f>H136+H137</f>
        <v>5908.3</v>
      </c>
      <c r="I135" s="40">
        <f>I136+I137</f>
        <v>5908.3</v>
      </c>
      <c r="J135" s="40">
        <f>J136+J137</f>
        <v>5908.3</v>
      </c>
      <c r="K135" s="44">
        <f t="shared" si="16"/>
        <v>100</v>
      </c>
    </row>
    <row r="136" spans="1:11" ht="78.75" customHeight="1">
      <c r="A136" s="68"/>
      <c r="B136" s="72" t="s">
        <v>231</v>
      </c>
      <c r="C136" s="76">
        <v>992</v>
      </c>
      <c r="D136" s="43" t="s">
        <v>67</v>
      </c>
      <c r="E136" s="43" t="s">
        <v>54</v>
      </c>
      <c r="F136" s="24" t="s">
        <v>348</v>
      </c>
      <c r="G136" s="43" t="s">
        <v>134</v>
      </c>
      <c r="H136" s="40">
        <v>4391</v>
      </c>
      <c r="I136" s="40">
        <v>4391</v>
      </c>
      <c r="J136" s="44">
        <v>4391</v>
      </c>
      <c r="K136" s="44">
        <f t="shared" si="16"/>
        <v>100</v>
      </c>
    </row>
    <row r="137" spans="1:11" ht="27.75" customHeight="1">
      <c r="A137" s="68"/>
      <c r="B137" s="72" t="s">
        <v>143</v>
      </c>
      <c r="C137" s="76">
        <v>992</v>
      </c>
      <c r="D137" s="43" t="s">
        <v>67</v>
      </c>
      <c r="E137" s="43" t="s">
        <v>54</v>
      </c>
      <c r="F137" s="24" t="s">
        <v>348</v>
      </c>
      <c r="G137" s="43" t="s">
        <v>144</v>
      </c>
      <c r="H137" s="40">
        <v>1517.3</v>
      </c>
      <c r="I137" s="40">
        <v>1517.3</v>
      </c>
      <c r="J137" s="40">
        <v>1517.3</v>
      </c>
      <c r="K137" s="44">
        <f t="shared" si="16"/>
        <v>100</v>
      </c>
    </row>
    <row r="138" spans="1:11" ht="20.25" customHeight="1">
      <c r="A138" s="28">
        <v>8</v>
      </c>
      <c r="B138" s="63" t="s">
        <v>104</v>
      </c>
      <c r="C138" s="77">
        <v>992</v>
      </c>
      <c r="D138" s="49" t="s">
        <v>82</v>
      </c>
      <c r="E138" s="49"/>
      <c r="F138" s="49"/>
      <c r="G138" s="49"/>
      <c r="H138" s="38">
        <f>H139</f>
        <v>479.2</v>
      </c>
      <c r="I138" s="38">
        <f>I139</f>
        <v>479.2</v>
      </c>
      <c r="J138" s="38">
        <f>J139</f>
        <v>479.2</v>
      </c>
      <c r="K138" s="70">
        <f t="shared" si="16"/>
        <v>100</v>
      </c>
    </row>
    <row r="139" spans="1:11" ht="21" customHeight="1">
      <c r="A139" s="28"/>
      <c r="B139" s="47" t="s">
        <v>105</v>
      </c>
      <c r="C139" s="76">
        <v>992</v>
      </c>
      <c r="D139" s="43" t="s">
        <v>82</v>
      </c>
      <c r="E139" s="46" t="s">
        <v>56</v>
      </c>
      <c r="F139" s="46"/>
      <c r="G139" s="46"/>
      <c r="H139" s="40">
        <f>H142</f>
        <v>479.2</v>
      </c>
      <c r="I139" s="40">
        <f>I142</f>
        <v>479.2</v>
      </c>
      <c r="J139" s="40">
        <f>J142</f>
        <v>479.2</v>
      </c>
      <c r="K139" s="44">
        <f t="shared" si="16"/>
        <v>100</v>
      </c>
    </row>
    <row r="140" spans="1:11" ht="66" customHeight="1">
      <c r="A140" s="28"/>
      <c r="B140" s="23" t="s">
        <v>350</v>
      </c>
      <c r="C140" s="76">
        <v>992</v>
      </c>
      <c r="D140" s="43" t="s">
        <v>82</v>
      </c>
      <c r="E140" s="46" t="s">
        <v>56</v>
      </c>
      <c r="F140" s="73" t="s">
        <v>233</v>
      </c>
      <c r="G140" s="46"/>
      <c r="H140" s="40">
        <f>H141</f>
        <v>479.2</v>
      </c>
      <c r="I140" s="40">
        <f>I142</f>
        <v>479.2</v>
      </c>
      <c r="J140" s="40">
        <f>J142</f>
        <v>479.2</v>
      </c>
      <c r="K140" s="44">
        <f t="shared" si="16"/>
        <v>100</v>
      </c>
    </row>
    <row r="141" spans="1:11" ht="29.25" customHeight="1">
      <c r="A141" s="28"/>
      <c r="B141" s="23" t="s">
        <v>145</v>
      </c>
      <c r="C141" s="76">
        <v>992</v>
      </c>
      <c r="D141" s="43" t="s">
        <v>82</v>
      </c>
      <c r="E141" s="46" t="s">
        <v>56</v>
      </c>
      <c r="F141" s="73" t="s">
        <v>234</v>
      </c>
      <c r="G141" s="46"/>
      <c r="H141" s="40">
        <f>H142</f>
        <v>479.2</v>
      </c>
      <c r="I141" s="40">
        <f>I142</f>
        <v>479.2</v>
      </c>
      <c r="J141" s="40">
        <f>J142</f>
        <v>479.2</v>
      </c>
      <c r="K141" s="44">
        <f t="shared" si="16"/>
        <v>100</v>
      </c>
    </row>
    <row r="142" spans="1:11" ht="30.75" customHeight="1">
      <c r="A142" s="28"/>
      <c r="B142" s="23" t="s">
        <v>157</v>
      </c>
      <c r="C142" s="76">
        <v>992</v>
      </c>
      <c r="D142" s="43" t="s">
        <v>82</v>
      </c>
      <c r="E142" s="46" t="s">
        <v>56</v>
      </c>
      <c r="F142" s="73" t="s">
        <v>234</v>
      </c>
      <c r="G142" s="46" t="s">
        <v>158</v>
      </c>
      <c r="H142" s="40">
        <v>479.2</v>
      </c>
      <c r="I142" s="40">
        <v>479.2</v>
      </c>
      <c r="J142" s="61">
        <v>479.2</v>
      </c>
      <c r="K142" s="44">
        <f t="shared" si="16"/>
        <v>100</v>
      </c>
    </row>
    <row r="143" spans="1:11" ht="18" customHeight="1">
      <c r="A143" s="28">
        <v>9</v>
      </c>
      <c r="B143" s="63" t="s">
        <v>107</v>
      </c>
      <c r="C143" s="77">
        <v>992</v>
      </c>
      <c r="D143" s="49" t="s">
        <v>111</v>
      </c>
      <c r="E143" s="49"/>
      <c r="F143" s="49"/>
      <c r="G143" s="49"/>
      <c r="H143" s="38">
        <f>H146</f>
        <v>540.4</v>
      </c>
      <c r="I143" s="38">
        <f>I146</f>
        <v>540.4</v>
      </c>
      <c r="J143" s="38">
        <f>J146</f>
        <v>504.4</v>
      </c>
      <c r="K143" s="70">
        <f t="shared" si="16"/>
        <v>93.33826794966691</v>
      </c>
    </row>
    <row r="144" spans="1:11" ht="18.75" customHeight="1">
      <c r="A144" s="68"/>
      <c r="B144" s="27" t="s">
        <v>112</v>
      </c>
      <c r="C144" s="76">
        <v>992</v>
      </c>
      <c r="D144" s="43" t="s">
        <v>111</v>
      </c>
      <c r="E144" s="43" t="s">
        <v>54</v>
      </c>
      <c r="F144" s="43"/>
      <c r="G144" s="43"/>
      <c r="H144" s="40">
        <f aca="true" t="shared" si="25" ref="H144:J145">H145</f>
        <v>540.4</v>
      </c>
      <c r="I144" s="40">
        <f t="shared" si="25"/>
        <v>540.4</v>
      </c>
      <c r="J144" s="40">
        <f t="shared" si="25"/>
        <v>504.4</v>
      </c>
      <c r="K144" s="44">
        <f t="shared" si="16"/>
        <v>93.33826794966691</v>
      </c>
    </row>
    <row r="145" spans="1:11" ht="34.5" customHeight="1">
      <c r="A145" s="68"/>
      <c r="B145" s="42" t="s">
        <v>159</v>
      </c>
      <c r="C145" s="76">
        <v>992</v>
      </c>
      <c r="D145" s="43" t="s">
        <v>111</v>
      </c>
      <c r="E145" s="43" t="s">
        <v>54</v>
      </c>
      <c r="F145" s="24" t="s">
        <v>288</v>
      </c>
      <c r="G145" s="43"/>
      <c r="H145" s="40">
        <f t="shared" si="25"/>
        <v>540.4</v>
      </c>
      <c r="I145" s="40">
        <f t="shared" si="25"/>
        <v>540.4</v>
      </c>
      <c r="J145" s="40">
        <f t="shared" si="25"/>
        <v>504.4</v>
      </c>
      <c r="K145" s="44">
        <f t="shared" si="16"/>
        <v>93.33826794966691</v>
      </c>
    </row>
    <row r="146" spans="1:11" ht="39.75" customHeight="1">
      <c r="A146" s="68"/>
      <c r="B146" s="47" t="s">
        <v>151</v>
      </c>
      <c r="C146" s="76">
        <v>992</v>
      </c>
      <c r="D146" s="43" t="s">
        <v>111</v>
      </c>
      <c r="E146" s="43" t="s">
        <v>54</v>
      </c>
      <c r="F146" s="24" t="s">
        <v>232</v>
      </c>
      <c r="G146" s="43"/>
      <c r="H146" s="40">
        <f>H147+H148+H149</f>
        <v>540.4</v>
      </c>
      <c r="I146" s="40">
        <f>I147+I148+I149</f>
        <v>540.4</v>
      </c>
      <c r="J146" s="40">
        <f>J147+J148+J149</f>
        <v>504.4</v>
      </c>
      <c r="K146" s="44">
        <f t="shared" si="16"/>
        <v>93.33826794966691</v>
      </c>
    </row>
    <row r="147" spans="1:11" ht="84" customHeight="1">
      <c r="A147" s="68"/>
      <c r="B147" s="27" t="s">
        <v>133</v>
      </c>
      <c r="C147" s="76">
        <v>992</v>
      </c>
      <c r="D147" s="43" t="s">
        <v>111</v>
      </c>
      <c r="E147" s="43" t="s">
        <v>54</v>
      </c>
      <c r="F147" s="24" t="s">
        <v>232</v>
      </c>
      <c r="G147" s="43" t="s">
        <v>134</v>
      </c>
      <c r="H147" s="40">
        <v>382.4</v>
      </c>
      <c r="I147" s="40">
        <v>382.4</v>
      </c>
      <c r="J147" s="61">
        <v>380.9</v>
      </c>
      <c r="K147" s="44">
        <f t="shared" si="16"/>
        <v>99.60774058577407</v>
      </c>
    </row>
    <row r="148" spans="1:11" ht="25.5" customHeight="1">
      <c r="A148" s="68"/>
      <c r="B148" s="23" t="s">
        <v>137</v>
      </c>
      <c r="C148" s="76">
        <v>992</v>
      </c>
      <c r="D148" s="43" t="s">
        <v>111</v>
      </c>
      <c r="E148" s="43" t="s">
        <v>54</v>
      </c>
      <c r="F148" s="24" t="s">
        <v>232</v>
      </c>
      <c r="G148" s="43" t="s">
        <v>138</v>
      </c>
      <c r="H148" s="40">
        <v>65</v>
      </c>
      <c r="I148" s="40">
        <v>65</v>
      </c>
      <c r="J148" s="61">
        <v>61.5</v>
      </c>
      <c r="K148" s="44">
        <f t="shared" si="16"/>
        <v>94.61538461538461</v>
      </c>
    </row>
    <row r="149" spans="1:11" ht="28.5" customHeight="1">
      <c r="A149" s="68"/>
      <c r="B149" s="23" t="s">
        <v>139</v>
      </c>
      <c r="C149" s="76">
        <v>992</v>
      </c>
      <c r="D149" s="43" t="s">
        <v>111</v>
      </c>
      <c r="E149" s="43" t="s">
        <v>54</v>
      </c>
      <c r="F149" s="24" t="s">
        <v>232</v>
      </c>
      <c r="G149" s="43" t="s">
        <v>140</v>
      </c>
      <c r="H149" s="40">
        <v>93</v>
      </c>
      <c r="I149" s="40">
        <v>93</v>
      </c>
      <c r="J149" s="61">
        <v>62</v>
      </c>
      <c r="K149" s="44">
        <f aca="true" t="shared" si="26" ref="K149:K154">J149/I149*100</f>
        <v>66.66666666666666</v>
      </c>
    </row>
    <row r="150" spans="1:11" ht="25.5" customHeight="1">
      <c r="A150" s="28">
        <v>10</v>
      </c>
      <c r="B150" s="63" t="s">
        <v>281</v>
      </c>
      <c r="C150" s="77">
        <v>992</v>
      </c>
      <c r="D150" s="49" t="s">
        <v>110</v>
      </c>
      <c r="E150" s="49"/>
      <c r="F150" s="49"/>
      <c r="G150" s="49"/>
      <c r="H150" s="38">
        <f>H153</f>
        <v>1.5</v>
      </c>
      <c r="I150" s="38">
        <f>I153</f>
        <v>1.5</v>
      </c>
      <c r="J150" s="38">
        <f>J153</f>
        <v>1.5</v>
      </c>
      <c r="K150" s="70">
        <f t="shared" si="26"/>
        <v>100</v>
      </c>
    </row>
    <row r="151" spans="1:11" ht="25.5">
      <c r="A151" s="68"/>
      <c r="B151" s="27" t="s">
        <v>282</v>
      </c>
      <c r="C151" s="76">
        <v>992</v>
      </c>
      <c r="D151" s="43" t="s">
        <v>110</v>
      </c>
      <c r="E151" s="43" t="s">
        <v>54</v>
      </c>
      <c r="F151" s="43"/>
      <c r="G151" s="43"/>
      <c r="H151" s="40">
        <f aca="true" t="shared" si="27" ref="H151:J152">H152</f>
        <v>1.5</v>
      </c>
      <c r="I151" s="40">
        <f t="shared" si="27"/>
        <v>1.5</v>
      </c>
      <c r="J151" s="40">
        <f t="shared" si="27"/>
        <v>1.5</v>
      </c>
      <c r="K151" s="44">
        <f t="shared" si="26"/>
        <v>100</v>
      </c>
    </row>
    <row r="152" spans="1:11" ht="27.75" customHeight="1">
      <c r="A152" s="68"/>
      <c r="B152" s="27" t="s">
        <v>282</v>
      </c>
      <c r="C152" s="76">
        <v>992</v>
      </c>
      <c r="D152" s="43" t="s">
        <v>110</v>
      </c>
      <c r="E152" s="43" t="s">
        <v>54</v>
      </c>
      <c r="F152" s="24" t="s">
        <v>287</v>
      </c>
      <c r="G152" s="43"/>
      <c r="H152" s="40">
        <f t="shared" si="27"/>
        <v>1.5</v>
      </c>
      <c r="I152" s="40">
        <f t="shared" si="27"/>
        <v>1.5</v>
      </c>
      <c r="J152" s="40">
        <f t="shared" si="27"/>
        <v>1.5</v>
      </c>
      <c r="K152" s="44">
        <f t="shared" si="26"/>
        <v>100</v>
      </c>
    </row>
    <row r="153" spans="1:11" ht="30.75" customHeight="1">
      <c r="A153" s="68"/>
      <c r="B153" s="47" t="s">
        <v>283</v>
      </c>
      <c r="C153" s="76">
        <v>992</v>
      </c>
      <c r="D153" s="43" t="s">
        <v>110</v>
      </c>
      <c r="E153" s="43" t="s">
        <v>54</v>
      </c>
      <c r="F153" s="24" t="s">
        <v>284</v>
      </c>
      <c r="G153" s="43"/>
      <c r="H153" s="40">
        <f>H154+H155+H156</f>
        <v>1.5</v>
      </c>
      <c r="I153" s="40">
        <f>I154+I155+I156</f>
        <v>1.5</v>
      </c>
      <c r="J153" s="40">
        <f>J154+J155+J156</f>
        <v>1.5</v>
      </c>
      <c r="K153" s="44">
        <f t="shared" si="26"/>
        <v>100</v>
      </c>
    </row>
    <row r="154" spans="1:11" ht="32.25" customHeight="1">
      <c r="A154" s="4"/>
      <c r="B154" s="47" t="s">
        <v>285</v>
      </c>
      <c r="C154" s="76">
        <v>992</v>
      </c>
      <c r="D154" s="43" t="s">
        <v>110</v>
      </c>
      <c r="E154" s="43" t="s">
        <v>54</v>
      </c>
      <c r="F154" s="24" t="s">
        <v>284</v>
      </c>
      <c r="G154" s="43" t="s">
        <v>286</v>
      </c>
      <c r="H154" s="40">
        <v>1.5</v>
      </c>
      <c r="I154" s="40">
        <v>1.5</v>
      </c>
      <c r="J154" s="40">
        <v>1.5</v>
      </c>
      <c r="K154" s="44">
        <f t="shared" si="26"/>
        <v>100</v>
      </c>
    </row>
    <row r="156" spans="2:4" ht="15.75">
      <c r="B156" s="2" t="s">
        <v>29</v>
      </c>
      <c r="C156" s="2"/>
      <c r="D156" s="4"/>
    </row>
    <row r="157" spans="2:5" ht="15.75">
      <c r="B157" s="2" t="s">
        <v>30</v>
      </c>
      <c r="C157" s="2"/>
      <c r="D157" s="4"/>
      <c r="E157" s="3" t="s">
        <v>86</v>
      </c>
    </row>
    <row r="158" spans="2:6" ht="15.75">
      <c r="B158" s="2"/>
      <c r="C158" s="2"/>
      <c r="D158" s="2"/>
      <c r="E158" s="4"/>
      <c r="F158" s="3"/>
    </row>
  </sheetData>
  <sheetProtection/>
  <mergeCells count="20">
    <mergeCell ref="B5:K5"/>
    <mergeCell ref="A7:K7"/>
    <mergeCell ref="A8:K8"/>
    <mergeCell ref="I10:K10"/>
    <mergeCell ref="F1:K1"/>
    <mergeCell ref="B2:K2"/>
    <mergeCell ref="B3:K3"/>
    <mergeCell ref="F4:K4"/>
    <mergeCell ref="E11:E12"/>
    <mergeCell ref="F11:F12"/>
    <mergeCell ref="G11:G12"/>
    <mergeCell ref="C11:C12"/>
    <mergeCell ref="A14:B14"/>
    <mergeCell ref="A11:A12"/>
    <mergeCell ref="B11:B12"/>
    <mergeCell ref="D11:D12"/>
    <mergeCell ref="H11:H12"/>
    <mergeCell ref="I11:I12"/>
    <mergeCell ref="J11:J12"/>
    <mergeCell ref="K11:K12"/>
  </mergeCells>
  <printOptions/>
  <pageMargins left="0.7874015748031497" right="0.3937007874015748" top="0.1968503937007874" bottom="0.1968503937007874" header="0.1968503937007874" footer="0.11811023622047245"/>
  <pageSetup fitToHeight="0" fitToWidth="1" horizontalDpi="300" verticalDpi="300" orientation="portrait" paperSize="9" scale="81" r:id="rId1"/>
  <rowBreaks count="5" manualBreakCount="5">
    <brk id="31" max="10" man="1"/>
    <brk id="52" max="10" man="1"/>
    <brk id="77" max="10" man="1"/>
    <brk id="104" max="10" man="1"/>
    <brk id="1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Alone</dc:creator>
  <cp:keywords/>
  <dc:description/>
  <cp:lastModifiedBy>User</cp:lastModifiedBy>
  <cp:lastPrinted>2019-03-22T07:21:38Z</cp:lastPrinted>
  <dcterms:created xsi:type="dcterms:W3CDTF">2007-01-23T15:46:05Z</dcterms:created>
  <dcterms:modified xsi:type="dcterms:W3CDTF">2019-04-17T06:59:17Z</dcterms:modified>
  <cp:category/>
  <cp:version/>
  <cp:contentType/>
  <cp:contentStatus/>
</cp:coreProperties>
</file>